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ezmarc\Desktop\presupuesto 2022 open data\procesado\"/>
    </mc:Choice>
  </mc:AlternateContent>
  <xr:revisionPtr revIDLastSave="0" documentId="8_{5F70D0C6-881E-4C2E-BACB-5E8520EB1FBC}" xr6:coauthVersionLast="47" xr6:coauthVersionMax="47" xr10:uidLastSave="{00000000-0000-0000-0000-000000000000}"/>
  <bookViews>
    <workbookView xWindow="-120" yWindow="-120" windowWidth="29040" windowHeight="16440" xr2:uid="{F1DE26D7-E31A-415E-A597-8B499E067084}"/>
  </bookViews>
  <sheets>
    <sheet name="resum" sheetId="1" r:id="rId1"/>
  </sheets>
  <externalReferences>
    <externalReference r:id="rId2"/>
  </externalReferences>
  <definedNames>
    <definedName name="_xlnm.Print_Area" localSheetId="0">resum!$A$7:$G$20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G19" i="1" s="1"/>
  <c r="D19" i="1"/>
  <c r="E18" i="1"/>
  <c r="G18" i="1" s="1"/>
  <c r="D18" i="1"/>
  <c r="D15" i="1" s="1"/>
  <c r="E17" i="1"/>
  <c r="G17" i="1" s="1"/>
  <c r="D17" i="1"/>
  <c r="G16" i="1"/>
  <c r="F15" i="1"/>
  <c r="E14" i="1"/>
  <c r="G14" i="1" s="1"/>
  <c r="D14" i="1"/>
  <c r="D12" i="1" s="1"/>
  <c r="D20" i="1" s="1"/>
  <c r="G13" i="1"/>
  <c r="E13" i="1"/>
  <c r="E12" i="1" s="1"/>
  <c r="D13" i="1"/>
  <c r="F12" i="1"/>
  <c r="F20" i="1" s="1"/>
  <c r="G12" i="1" l="1"/>
  <c r="E15" i="1"/>
  <c r="G15" i="1" s="1"/>
  <c r="E20" i="1" l="1"/>
  <c r="G20" i="1" s="1"/>
</calcChain>
</file>

<file path=xl/sharedStrings.xml><?xml version="1.0" encoding="utf-8"?>
<sst xmlns="http://schemas.openxmlformats.org/spreadsheetml/2006/main" count="15" uniqueCount="14">
  <si>
    <t>Dotaciones y Anexos de Personal. Resumen</t>
  </si>
  <si>
    <t>CATEGORIA</t>
  </si>
  <si>
    <t>DOTACIONES</t>
  </si>
  <si>
    <t>RETRIBUCIONES</t>
  </si>
  <si>
    <t>SEGURIDAD SOCIAL</t>
  </si>
  <si>
    <t>TOTAL COSTE</t>
  </si>
  <si>
    <t>PDI</t>
  </si>
  <si>
    <t>FUNCIONARIO</t>
  </si>
  <si>
    <t>CONTRATADO</t>
  </si>
  <si>
    <t>PAS</t>
  </si>
  <si>
    <t>PERSONAL EVENTUAL</t>
  </si>
  <si>
    <t>LABORAL</t>
  </si>
  <si>
    <t>LABORAL FUERA CONV.</t>
  </si>
  <si>
    <t xml:space="preserve">T O T A 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</si>
</sst>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P_t_s_-;\-* #,##0\ _P_t_s_-;_-* &quot;-&quot;\ _P_t_s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1F497D"/>
      <name val="Calibri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4"/>
      </left>
      <right/>
      <top style="thin">
        <color theme="3"/>
      </top>
      <bottom style="thin">
        <color theme="3"/>
      </bottom>
      <diagonal/>
    </border>
    <border>
      <left/>
      <right style="thin">
        <color theme="4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 style="thin">
        <color theme="4"/>
      </left>
      <right/>
      <top style="thin">
        <color theme="3"/>
      </top>
      <bottom style="thin">
        <color theme="0"/>
      </bottom>
      <diagonal/>
    </border>
    <border>
      <left/>
      <right style="thin">
        <color theme="4"/>
      </right>
      <top style="thin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 style="medium">
        <color theme="3"/>
      </top>
      <bottom style="thin">
        <color theme="3"/>
      </bottom>
      <diagonal/>
    </border>
    <border>
      <left style="thin">
        <color theme="4"/>
      </left>
      <right/>
      <top style="medium">
        <color theme="3"/>
      </top>
      <bottom style="thin">
        <color theme="3"/>
      </bottom>
      <diagonal/>
    </border>
    <border>
      <left/>
      <right style="thin">
        <color theme="4"/>
      </right>
      <top style="medium">
        <color theme="3"/>
      </top>
      <bottom style="thin">
        <color theme="3"/>
      </bottom>
      <diagonal/>
    </border>
  </borders>
  <cellStyleXfs count="7">
    <xf numFmtId="0" fontId="0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2" borderId="1" applyProtection="0">
      <alignment horizontal="center"/>
    </xf>
    <xf numFmtId="0" fontId="3" fillId="3" borderId="4" applyNumberFormat="0" applyProtection="0">
      <alignment horizontal="center"/>
    </xf>
    <xf numFmtId="0" fontId="3" fillId="4" borderId="7" applyNumberFormat="0" applyBorder="0" applyAlignment="0" applyProtection="0">
      <alignment horizontal="center"/>
    </xf>
    <xf numFmtId="0" fontId="2" fillId="6" borderId="10" applyNumberFormat="0" applyProtection="0">
      <alignment horizontal="center"/>
    </xf>
  </cellStyleXfs>
  <cellXfs count="28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4" fontId="4" fillId="0" borderId="0" xfId="0" applyNumberFormat="1" applyFont="1"/>
    <xf numFmtId="0" fontId="2" fillId="2" borderId="2" xfId="3" applyBorder="1">
      <alignment horizontal="center"/>
    </xf>
    <xf numFmtId="0" fontId="2" fillId="2" borderId="1" xfId="3">
      <alignment horizontal="center"/>
    </xf>
    <xf numFmtId="0" fontId="2" fillId="2" borderId="3" xfId="3" applyBorder="1">
      <alignment horizontal="center"/>
    </xf>
    <xf numFmtId="0" fontId="3" fillId="3" borderId="5" xfId="4" applyBorder="1">
      <alignment horizontal="center"/>
    </xf>
    <xf numFmtId="164" fontId="3" fillId="3" borderId="4" xfId="4" applyNumberFormat="1">
      <alignment horizontal="center"/>
    </xf>
    <xf numFmtId="165" fontId="3" fillId="3" borderId="4" xfId="4" applyNumberFormat="1">
      <alignment horizontal="center"/>
    </xf>
    <xf numFmtId="165" fontId="3" fillId="3" borderId="6" xfId="4" applyNumberFormat="1" applyBorder="1">
      <alignment horizontal="center"/>
    </xf>
    <xf numFmtId="0" fontId="3" fillId="4" borderId="8" xfId="5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165" fontId="1" fillId="0" borderId="0" xfId="1" applyFont="1" applyFill="1" applyBorder="1" applyAlignment="1">
      <alignment horizontal="right"/>
    </xf>
    <xf numFmtId="165" fontId="1" fillId="5" borderId="0" xfId="1" applyFont="1" applyFill="1" applyBorder="1" applyAlignment="1">
      <alignment horizontal="right"/>
    </xf>
    <xf numFmtId="165" fontId="3" fillId="4" borderId="9" xfId="1" applyFont="1" applyFill="1" applyBorder="1" applyAlignment="1">
      <alignment horizontal="right"/>
    </xf>
    <xf numFmtId="165" fontId="4" fillId="0" borderId="0" xfId="0" applyNumberFormat="1" applyFont="1"/>
    <xf numFmtId="164" fontId="1" fillId="5" borderId="0" xfId="2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6" fillId="6" borderId="11" xfId="6" applyNumberFormat="1" applyFont="1" applyBorder="1">
      <alignment horizontal="center"/>
    </xf>
    <xf numFmtId="164" fontId="6" fillId="6" borderId="10" xfId="6" applyNumberFormat="1" applyFont="1">
      <alignment horizontal="center"/>
    </xf>
    <xf numFmtId="165" fontId="6" fillId="6" borderId="10" xfId="6" applyNumberFormat="1" applyFont="1">
      <alignment horizontal="center"/>
    </xf>
    <xf numFmtId="165" fontId="6" fillId="6" borderId="12" xfId="6" applyNumberFormat="1" applyFont="1" applyBorder="1">
      <alignment horizontal="center"/>
    </xf>
    <xf numFmtId="165" fontId="4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165" fontId="8" fillId="0" borderId="0" xfId="0" applyNumberFormat="1" applyFont="1"/>
    <xf numFmtId="0" fontId="4" fillId="0" borderId="0" xfId="0" applyFont="1" applyAlignment="1">
      <alignment textRotation="180"/>
    </xf>
    <xf numFmtId="49" fontId="4" fillId="0" borderId="0" xfId="0" applyNumberFormat="1" applyFont="1" applyAlignment="1">
      <alignment horizontal="left" textRotation="177"/>
    </xf>
  </cellXfs>
  <cellStyles count="7">
    <cellStyle name="Millares" xfId="1" builtinId="3"/>
    <cellStyle name="Millares [0]" xfId="2" builtinId="6"/>
    <cellStyle name="Normal" xfId="0" builtinId="0"/>
    <cellStyle name="P2010-Encabezado" xfId="3" xr:uid="{A0BCE620-8EFB-4E7F-87F4-D91B1843591A}"/>
    <cellStyle name="P2010-Primera Columna" xfId="5" xr:uid="{37891A38-CBC4-4EED-A84C-5E7A2601F2A9}"/>
    <cellStyle name="P2010-SubTotales" xfId="4" xr:uid="{085C3B47-F0F4-439E-B12E-2EECA9FB9000}"/>
    <cellStyle name="P2010-Totales" xfId="6" xr:uid="{5A079F8E-1C43-40FF-B554-0DE4624196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VII-%20P22%20personal%20par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p.doc.num"/>
      <sheetName val="PDI contratado"/>
      <sheetName val="c.esp.docente"/>
      <sheetName val="PAS FUNCIONARIO"/>
      <sheetName val="P. Lab."/>
    </sheetNames>
    <sheetDataSet>
      <sheetData sheetId="0"/>
      <sheetData sheetId="1">
        <row r="14">
          <cell r="E14">
            <v>492</v>
          </cell>
        </row>
        <row r="28">
          <cell r="K28">
            <v>13050764.15</v>
          </cell>
          <cell r="L28">
            <v>20468952.419999998</v>
          </cell>
        </row>
      </sheetData>
      <sheetData sheetId="2">
        <row r="27">
          <cell r="E27">
            <v>737</v>
          </cell>
          <cell r="G27">
            <v>13464311.9</v>
          </cell>
        </row>
      </sheetData>
      <sheetData sheetId="3"/>
      <sheetData sheetId="4">
        <row r="26">
          <cell r="D26">
            <v>389</v>
          </cell>
          <cell r="H26">
            <v>12909908.289999999</v>
          </cell>
        </row>
      </sheetData>
      <sheetData sheetId="5">
        <row r="46">
          <cell r="D46">
            <v>223</v>
          </cell>
          <cell r="H46">
            <v>6624949.96</v>
          </cell>
        </row>
        <row r="47">
          <cell r="D47">
            <v>4</v>
          </cell>
          <cell r="H47">
            <v>225000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5ABA3-B915-46F2-B48F-C80E468A6E18}">
  <dimension ref="A1:Q28"/>
  <sheetViews>
    <sheetView tabSelected="1" topLeftCell="A2" zoomScaleNormal="100" zoomScaleSheetLayoutView="90" workbookViewId="0">
      <selection activeCell="D16" sqref="D16"/>
    </sheetView>
  </sheetViews>
  <sheetFormatPr baseColWidth="10" defaultColWidth="11.5703125" defaultRowHeight="12.75" x14ac:dyDescent="0.2"/>
  <cols>
    <col min="1" max="1" width="11.5703125" style="1"/>
    <col min="2" max="2" width="18.5703125" style="1" customWidth="1"/>
    <col min="3" max="3" width="23.5703125" style="1" customWidth="1"/>
    <col min="4" max="4" width="11.7109375" style="1" bestFit="1" customWidth="1"/>
    <col min="5" max="5" width="23.42578125" style="1" customWidth="1"/>
    <col min="6" max="6" width="25.7109375" style="1" customWidth="1"/>
    <col min="7" max="7" width="23" style="1" customWidth="1"/>
    <col min="8" max="8" width="11.5703125" style="1"/>
    <col min="9" max="9" width="12.7109375" style="1" bestFit="1" customWidth="1"/>
    <col min="10" max="16" width="11.5703125" style="1"/>
    <col min="17" max="17" width="15.42578125" style="1" bestFit="1" customWidth="1"/>
    <col min="18" max="16384" width="11.5703125" style="1"/>
  </cols>
  <sheetData>
    <row r="1" spans="3:17" hidden="1" x14ac:dyDescent="0.2">
      <c r="C1" s="1">
        <v>166.386</v>
      </c>
    </row>
    <row r="8" spans="3:17" ht="18.75" x14ac:dyDescent="0.2">
      <c r="C8" s="2" t="s">
        <v>0</v>
      </c>
      <c r="E8" s="3"/>
    </row>
    <row r="11" spans="3:17" ht="30" customHeight="1" x14ac:dyDescent="0.25">
      <c r="C11" s="4" t="s">
        <v>1</v>
      </c>
      <c r="D11" s="5" t="s">
        <v>2</v>
      </c>
      <c r="E11" s="5" t="s">
        <v>3</v>
      </c>
      <c r="F11" s="5" t="s">
        <v>4</v>
      </c>
      <c r="G11" s="6" t="s">
        <v>5</v>
      </c>
    </row>
    <row r="12" spans="3:17" ht="20.100000000000001" customHeight="1" x14ac:dyDescent="0.25">
      <c r="C12" s="7" t="s">
        <v>6</v>
      </c>
      <c r="D12" s="8">
        <f>SUM(D13:D14)</f>
        <v>1229</v>
      </c>
      <c r="E12" s="9">
        <f>SUM(E13:E14)</f>
        <v>46984028.469999999</v>
      </c>
      <c r="F12" s="9">
        <f>SUM(F13:F14)</f>
        <v>5805047.7599999998</v>
      </c>
      <c r="G12" s="10">
        <f>SUM(E12:F12)</f>
        <v>52789076.229999997</v>
      </c>
    </row>
    <row r="13" spans="3:17" ht="20.100000000000001" customHeight="1" x14ac:dyDescent="0.25">
      <c r="C13" s="11" t="s">
        <v>7</v>
      </c>
      <c r="D13" s="12">
        <f>+'[1]p.doc.num'!E14</f>
        <v>492</v>
      </c>
      <c r="E13" s="13">
        <f>+'[1]p.doc.num'!K28+'[1]p.doc.num'!L28</f>
        <v>33519716.57</v>
      </c>
      <c r="F13" s="14">
        <v>1744754.19</v>
      </c>
      <c r="G13" s="15">
        <f t="shared" ref="G13:G19" si="0">SUM(E13:F13)</f>
        <v>35264470.759999998</v>
      </c>
      <c r="K13" s="16"/>
      <c r="Q13" s="16"/>
    </row>
    <row r="14" spans="3:17" ht="20.100000000000001" customHeight="1" x14ac:dyDescent="0.25">
      <c r="C14" s="11" t="s">
        <v>8</v>
      </c>
      <c r="D14" s="12">
        <f>+'[1]PDI contratado'!E27</f>
        <v>737</v>
      </c>
      <c r="E14" s="13">
        <f>+'[1]PDI contratado'!G27</f>
        <v>13464311.9</v>
      </c>
      <c r="F14" s="14">
        <v>4060293.57</v>
      </c>
      <c r="G14" s="15">
        <f t="shared" si="0"/>
        <v>17524605.469999999</v>
      </c>
    </row>
    <row r="15" spans="3:17" ht="20.100000000000001" customHeight="1" x14ac:dyDescent="0.25">
      <c r="C15" s="7" t="s">
        <v>9</v>
      </c>
      <c r="D15" s="8">
        <f>SUM(D16:D19)</f>
        <v>618</v>
      </c>
      <c r="E15" s="9">
        <f>SUM(E16:E19)</f>
        <v>19873858.25</v>
      </c>
      <c r="F15" s="9">
        <f>SUM(F16:F19)</f>
        <v>4470825.8999999994</v>
      </c>
      <c r="G15" s="10">
        <f t="shared" si="0"/>
        <v>24344684.149999999</v>
      </c>
    </row>
    <row r="16" spans="3:17" ht="20.100000000000001" customHeight="1" x14ac:dyDescent="0.25">
      <c r="C16" s="11" t="s">
        <v>10</v>
      </c>
      <c r="D16" s="17">
        <v>2</v>
      </c>
      <c r="E16" s="14">
        <v>114000</v>
      </c>
      <c r="F16" s="14">
        <v>27888.33</v>
      </c>
      <c r="G16" s="15">
        <f t="shared" si="0"/>
        <v>141888.33000000002</v>
      </c>
      <c r="H16" s="3"/>
    </row>
    <row r="17" spans="1:10" ht="20.100000000000001" customHeight="1" x14ac:dyDescent="0.25">
      <c r="C17" s="11" t="s">
        <v>7</v>
      </c>
      <c r="D17" s="12">
        <f>+'[1]PAS FUNCIONARIO'!D26</f>
        <v>389</v>
      </c>
      <c r="E17" s="13">
        <f>+'[1]PAS FUNCIONARIO'!H26</f>
        <v>12909908.289999999</v>
      </c>
      <c r="F17" s="14">
        <v>2775630.28</v>
      </c>
      <c r="G17" s="15">
        <f t="shared" si="0"/>
        <v>15685538.569999998</v>
      </c>
      <c r="H17" s="3"/>
    </row>
    <row r="18" spans="1:10" ht="20.100000000000001" customHeight="1" x14ac:dyDescent="0.25">
      <c r="C18" s="11" t="s">
        <v>11</v>
      </c>
      <c r="D18" s="12">
        <f>+'[1]P. Lab.'!D46</f>
        <v>223</v>
      </c>
      <c r="E18" s="13">
        <f>+'[1]P. Lab.'!H46</f>
        <v>6624949.96</v>
      </c>
      <c r="F18" s="14">
        <v>1605962.74</v>
      </c>
      <c r="G18" s="15">
        <f t="shared" si="0"/>
        <v>8230912.7000000002</v>
      </c>
    </row>
    <row r="19" spans="1:10" ht="20.100000000000001" customHeight="1" thickBot="1" x14ac:dyDescent="0.3">
      <c r="C19" s="11" t="s">
        <v>12</v>
      </c>
      <c r="D19" s="12">
        <f>+'[1]P. Lab.'!D47</f>
        <v>4</v>
      </c>
      <c r="E19" s="13">
        <f>+'[1]P. Lab.'!H47</f>
        <v>225000</v>
      </c>
      <c r="F19" s="14">
        <v>61344.55</v>
      </c>
      <c r="G19" s="15">
        <f t="shared" si="0"/>
        <v>286344.55</v>
      </c>
    </row>
    <row r="20" spans="1:10" s="18" customFormat="1" ht="30" customHeight="1" x14ac:dyDescent="0.25">
      <c r="C20" s="19" t="s">
        <v>13</v>
      </c>
      <c r="D20" s="20">
        <f>+D12+D15</f>
        <v>1847</v>
      </c>
      <c r="E20" s="21">
        <f>+E12+E15</f>
        <v>66857886.719999999</v>
      </c>
      <c r="F20" s="21">
        <f>+F12+F15</f>
        <v>10275873.66</v>
      </c>
      <c r="G20" s="22">
        <f>SUM(E20:F20)</f>
        <v>77133760.379999995</v>
      </c>
      <c r="I20" s="23"/>
    </row>
    <row r="21" spans="1:10" x14ac:dyDescent="0.2">
      <c r="G21" s="24"/>
    </row>
    <row r="22" spans="1:10" ht="15" x14ac:dyDescent="0.2">
      <c r="E22" s="25"/>
      <c r="F22" s="3"/>
    </row>
    <row r="24" spans="1:10" x14ac:dyDescent="0.2">
      <c r="J24" s="3"/>
    </row>
    <row r="25" spans="1:10" x14ac:dyDescent="0.2">
      <c r="E25" s="16"/>
      <c r="G25" s="3"/>
    </row>
    <row r="26" spans="1:10" ht="66.75" customHeight="1" x14ac:dyDescent="0.2">
      <c r="C26" s="26"/>
      <c r="G26" s="16"/>
    </row>
    <row r="27" spans="1:10" ht="35.1" customHeight="1" x14ac:dyDescent="0.2">
      <c r="C27" s="27"/>
    </row>
    <row r="28" spans="1:10" ht="20.100000000000001" customHeight="1" x14ac:dyDescent="0.2">
      <c r="A28" s="26"/>
    </row>
  </sheetData>
  <pageMargins left="0.39370078740157483" right="0.39370078740157483" top="1.3779527559055118" bottom="1.1811023622047245" header="0.47244094488188981" footer="0.3937007874015748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</vt:lpstr>
      <vt:lpstr>resum!Área_de_impresión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Pérez Mardones, Carlos</dc:creator>
  <cp:lastModifiedBy>Pérez Mardones, Carlos</cp:lastModifiedBy>
  <dcterms:created xsi:type="dcterms:W3CDTF">2022-02-22T11:17:00Z</dcterms:created>
  <dcterms:modified xsi:type="dcterms:W3CDTF">2022-02-22T11:17:28Z</dcterms:modified>
</cp:coreProperties>
</file>