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66925"/>
  <xr:revisionPtr revIDLastSave="0" documentId="13_ncr:1_{4C1CA428-C8FD-415C-B234-DC7E1DCF156B}" xr6:coauthVersionLast="47" xr6:coauthVersionMax="47" xr10:uidLastSave="{00000000-0000-0000-0000-000000000000}"/>
  <bookViews>
    <workbookView xWindow="-120" yWindow="-120" windowWidth="29040" windowHeight="16440" xr2:uid="{97F4618B-1EC3-4A51-A166-3A2ED6E482EE}"/>
  </bookViews>
  <sheets>
    <sheet name="CompG-con.20-21" sheetId="1" r:id="rId1"/>
  </sheets>
  <definedNames>
    <definedName name="_xlnm.Print_Area" localSheetId="0">'CompG-con.20-21'!$A$2:$E$77</definedName>
    <definedName name="_xlnm.Print_Titles" localSheetId="0">'CompG-con.20-21'!$2:$4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C75" i="1"/>
  <c r="D73" i="1"/>
  <c r="E73" i="1" s="1"/>
  <c r="C73" i="1"/>
  <c r="E72" i="1"/>
  <c r="D71" i="1"/>
  <c r="E71" i="1" s="1"/>
  <c r="E69" i="1"/>
  <c r="E68" i="1"/>
  <c r="C71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D67" i="1"/>
  <c r="E67" i="1" s="1"/>
  <c r="C67" i="1"/>
  <c r="E46" i="1"/>
  <c r="E45" i="1"/>
  <c r="E44" i="1"/>
  <c r="E43" i="1"/>
  <c r="C47" i="1"/>
  <c r="E42" i="1"/>
  <c r="E40" i="1"/>
  <c r="E39" i="1"/>
  <c r="E38" i="1"/>
  <c r="D41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36" i="1"/>
  <c r="E15" i="1"/>
  <c r="D36" i="1"/>
  <c r="E13" i="1"/>
  <c r="E12" i="1"/>
  <c r="E11" i="1"/>
  <c r="E10" i="1"/>
  <c r="E9" i="1"/>
  <c r="E8" i="1"/>
  <c r="E7" i="1"/>
  <c r="E6" i="1"/>
  <c r="C14" i="1"/>
  <c r="E36" i="1" l="1"/>
  <c r="E75" i="1"/>
  <c r="D14" i="1"/>
  <c r="E74" i="1"/>
  <c r="C41" i="1"/>
  <c r="C76" i="1" s="1"/>
  <c r="D47" i="1"/>
  <c r="E47" i="1" s="1"/>
  <c r="E5" i="1"/>
  <c r="E48" i="1"/>
  <c r="D76" i="1" l="1"/>
  <c r="E76" i="1" s="1"/>
  <c r="E14" i="1"/>
  <c r="E41" i="1"/>
</calcChain>
</file>

<file path=xl/sharedStrings.xml><?xml version="1.0" encoding="utf-8"?>
<sst xmlns="http://schemas.openxmlformats.org/spreadsheetml/2006/main" count="77" uniqueCount="76">
  <si>
    <t>Estado de Gastos. Comparación 2020/2021 por Conceptos</t>
  </si>
  <si>
    <t>CTO.</t>
  </si>
  <si>
    <t>DENOMINACIÓN</t>
  </si>
  <si>
    <t>INC. %</t>
  </si>
  <si>
    <t>Personal eventual</t>
  </si>
  <si>
    <t>Retribuciones básicas. P. Funcionario</t>
  </si>
  <si>
    <t xml:space="preserve">Retribuciones complementarias. P. Funcionario </t>
  </si>
  <si>
    <t>Retribuciones básicas. P. Laboral</t>
  </si>
  <si>
    <t xml:space="preserve">Retribuciones complementarias. P. Laboral </t>
  </si>
  <si>
    <t>Otro personal laboral PAS</t>
  </si>
  <si>
    <t>Productividad</t>
  </si>
  <si>
    <t>Cuotas sociales</t>
  </si>
  <si>
    <t>Gastos sociales</t>
  </si>
  <si>
    <t>TOTAL CAPÍTULO 1</t>
  </si>
  <si>
    <t>Arrendamiento de edificios y otras construcciones</t>
  </si>
  <si>
    <t>Mantenimiento red comunicaciones</t>
  </si>
  <si>
    <t>Mantenimiento edificios y otras construcciones</t>
  </si>
  <si>
    <t>Mantenimiento maquinaria, instalaciones y utillaje</t>
  </si>
  <si>
    <t>Mantenimiento material de transportes</t>
  </si>
  <si>
    <t>Mantenimiento mobiliario y enseres</t>
  </si>
  <si>
    <t>Mantenimiento equipos informáticos y software</t>
  </si>
  <si>
    <t>Servicios de reprografía</t>
  </si>
  <si>
    <t>Material de oficina</t>
  </si>
  <si>
    <t>Suministros</t>
  </si>
  <si>
    <t>Comunicaciones</t>
  </si>
  <si>
    <t>Transportes</t>
  </si>
  <si>
    <t>Primas de seguros</t>
  </si>
  <si>
    <t>Tributos</t>
  </si>
  <si>
    <t>Gastos diversos</t>
  </si>
  <si>
    <t>Trabajos realizados por otras empresas</t>
  </si>
  <si>
    <t>Deportes</t>
  </si>
  <si>
    <t>Gastos descentralizados</t>
  </si>
  <si>
    <t>Dietas y locomoción</t>
  </si>
  <si>
    <t>Otras indemnizaciones</t>
  </si>
  <si>
    <t>Gastos de edición y distribución</t>
  </si>
  <si>
    <t>TOTAL CAPÍTULO 2</t>
  </si>
  <si>
    <t>Intereses y otros gastos de préstamos y créditos</t>
  </si>
  <si>
    <t>Intereses de fianzas y avales</t>
  </si>
  <si>
    <t>Intereses de demora</t>
  </si>
  <si>
    <t>Otros gastos financieros</t>
  </si>
  <si>
    <t>TOTAL CAPÍTULO 3</t>
  </si>
  <si>
    <t>Ayudas deportivas</t>
  </si>
  <si>
    <t>Órganos de representación y Secciones Sindicales</t>
  </si>
  <si>
    <t xml:space="preserve">Becas y ayudas Programa intercambio y otros </t>
  </si>
  <si>
    <t>Prácticas formativas de colaboración</t>
  </si>
  <si>
    <t>Otras subvenciones, becas y ayudas</t>
  </si>
  <si>
    <t>TOTAL CAPÍTULO 4</t>
  </si>
  <si>
    <t>Edificios y otras construcciones</t>
  </si>
  <si>
    <t xml:space="preserve">Infraestructura  comunicación (Red Unican) </t>
  </si>
  <si>
    <t>Maquinaria, instalaciones y utillaje</t>
  </si>
  <si>
    <t>Equipamiento docente</t>
  </si>
  <si>
    <t>Equipamiento científico</t>
  </si>
  <si>
    <t>Mobiliario y enseres</t>
  </si>
  <si>
    <t>Material informático inventariable</t>
  </si>
  <si>
    <t>Fondos de biblioteca</t>
  </si>
  <si>
    <t>Otros</t>
  </si>
  <si>
    <t>Gastos en inversión carácter inmaterial</t>
  </si>
  <si>
    <t>Bolsas y ayudas investigación</t>
  </si>
  <si>
    <t>Contratos investigación</t>
  </si>
  <si>
    <t xml:space="preserve">Proyectos de convocatorias nacionales </t>
  </si>
  <si>
    <t>Proyectos de convocatorias nacionales FEDER</t>
  </si>
  <si>
    <t>Proyectos europeos</t>
  </si>
  <si>
    <t>Otras convocatorias competitivas</t>
  </si>
  <si>
    <t>Ayudas a la Investigación</t>
  </si>
  <si>
    <t>Otros fondos de investigación</t>
  </si>
  <si>
    <t>TOTAL CAPÍTULO 6</t>
  </si>
  <si>
    <t>Fundación Leonardo Torres Quevedo</t>
  </si>
  <si>
    <t>IDIVAL</t>
  </si>
  <si>
    <t>CSIC (IBBTEC Bioincubadora empresarial)</t>
  </si>
  <si>
    <t>---</t>
  </si>
  <si>
    <t>TOTAL CAPÍTULO 7</t>
  </si>
  <si>
    <t>Préstamos a corto plazo al personal</t>
  </si>
  <si>
    <t>TOTAL CAPÍTULO 8</t>
  </si>
  <si>
    <t>Amortización de anticipos reembolsables a largo plazo</t>
  </si>
  <si>
    <t>TOTAL CAPÍTULO 9</t>
  </si>
  <si>
    <t>TOTAL PRESUPUESTO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</si>
</sst>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#,##0.00_ ;\-#,##0.00\ 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1F497D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4"/>
      </left>
      <right/>
      <top style="thin">
        <color theme="4"/>
      </top>
      <bottom style="thin">
        <color theme="3"/>
      </bottom>
      <diagonal/>
    </border>
    <border>
      <left/>
      <right/>
      <top style="thin">
        <color theme="4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3"/>
      </top>
      <bottom style="thin">
        <color theme="0"/>
      </bottom>
      <diagonal/>
    </border>
    <border>
      <left style="thin">
        <color theme="4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medium">
        <color theme="0"/>
      </bottom>
      <diagonal/>
    </border>
    <border>
      <left/>
      <right style="thin">
        <color theme="4"/>
      </right>
      <top style="thin">
        <color theme="3"/>
      </top>
      <bottom style="thin">
        <color theme="0"/>
      </bottom>
      <diagonal/>
    </border>
    <border>
      <left style="thin">
        <color theme="4"/>
      </left>
      <right/>
      <top style="thin">
        <color theme="3"/>
      </top>
      <bottom style="thin">
        <color theme="4"/>
      </bottom>
      <diagonal/>
    </border>
    <border>
      <left/>
      <right/>
      <top style="thin">
        <color theme="3"/>
      </top>
      <bottom style="thin">
        <color theme="4"/>
      </bottom>
      <diagonal/>
    </border>
    <border>
      <left/>
      <right style="thin">
        <color theme="4"/>
      </right>
      <top style="thin">
        <color theme="3"/>
      </top>
      <bottom style="thin">
        <color theme="4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 style="thin">
        <color theme="4"/>
      </left>
      <right/>
      <top style="medium">
        <color theme="3"/>
      </top>
      <bottom style="thin">
        <color theme="4"/>
      </bottom>
      <diagonal/>
    </border>
    <border>
      <left/>
      <right/>
      <top style="medium">
        <color theme="3"/>
      </top>
      <bottom style="thin">
        <color theme="4"/>
      </bottom>
      <diagonal/>
    </border>
    <border>
      <left/>
      <right style="thin">
        <color theme="4"/>
      </right>
      <top style="medium">
        <color theme="3"/>
      </top>
      <bottom style="thin">
        <color theme="4"/>
      </bottom>
      <diagonal/>
    </border>
  </borders>
  <cellStyleXfs count="9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2" borderId="1" applyProtection="0">
      <alignment horizontal="center"/>
    </xf>
    <xf numFmtId="0" fontId="2" fillId="3" borderId="5" applyNumberFormat="0" applyBorder="0" applyAlignment="0" applyProtection="0">
      <alignment horizontal="center"/>
    </xf>
    <xf numFmtId="0" fontId="2" fillId="3" borderId="5" applyNumberFormat="0" applyBorder="0" applyAlignment="0" applyProtection="0">
      <alignment horizontal="center"/>
    </xf>
    <xf numFmtId="0" fontId="2" fillId="4" borderId="8" applyNumberFormat="0" applyProtection="0">
      <alignment horizontal="center"/>
    </xf>
    <xf numFmtId="0" fontId="6" fillId="0" borderId="0"/>
    <xf numFmtId="0" fontId="1" fillId="6" borderId="15" applyNumberFormat="0" applyProtection="0">
      <alignment horizontal="center"/>
    </xf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2" xfId="3" applyFont="1" applyBorder="1">
      <alignment horizontal="center"/>
    </xf>
    <xf numFmtId="0" fontId="5" fillId="2" borderId="3" xfId="3" applyFont="1" applyBorder="1">
      <alignment horizontal="center"/>
    </xf>
    <xf numFmtId="0" fontId="5" fillId="2" borderId="4" xfId="3" applyFont="1" applyBorder="1">
      <alignment horizontal="center"/>
    </xf>
    <xf numFmtId="0" fontId="2" fillId="3" borderId="6" xfId="4" applyBorder="1" applyAlignment="1">
      <alignment horizontal="center"/>
    </xf>
    <xf numFmtId="164" fontId="4" fillId="0" borderId="0" xfId="0" applyNumberFormat="1" applyFont="1"/>
    <xf numFmtId="166" fontId="2" fillId="3" borderId="7" xfId="1" applyNumberFormat="1" applyFont="1" applyFill="1" applyBorder="1" applyAlignment="1">
      <alignment horizontal="center"/>
    </xf>
    <xf numFmtId="166" fontId="2" fillId="3" borderId="7" xfId="5" applyNumberFormat="1" applyBorder="1" applyAlignment="1">
      <alignment horizontal="center"/>
    </xf>
    <xf numFmtId="0" fontId="2" fillId="4" borderId="9" xfId="6" applyBorder="1">
      <alignment horizontal="center"/>
    </xf>
    <xf numFmtId="49" fontId="2" fillId="4" borderId="8" xfId="6" applyNumberFormat="1">
      <alignment horizontal="center"/>
    </xf>
    <xf numFmtId="164" fontId="2" fillId="4" borderId="10" xfId="2" applyFont="1" applyFill="1" applyBorder="1" applyAlignment="1">
      <alignment horizontal="center"/>
    </xf>
    <xf numFmtId="166" fontId="2" fillId="4" borderId="11" xfId="6" applyNumberFormat="1" applyBorder="1">
      <alignment horizontal="center"/>
    </xf>
    <xf numFmtId="166" fontId="2" fillId="3" borderId="7" xfId="1" quotePrefix="1" applyNumberFormat="1" applyFont="1" applyFill="1" applyBorder="1" applyAlignment="1">
      <alignment horizontal="center"/>
    </xf>
    <xf numFmtId="0" fontId="4" fillId="5" borderId="0" xfId="0" applyFont="1" applyFill="1"/>
    <xf numFmtId="0" fontId="2" fillId="4" borderId="12" xfId="6" applyBorder="1">
      <alignment horizontal="center"/>
    </xf>
    <xf numFmtId="49" fontId="2" fillId="4" borderId="13" xfId="6" applyNumberFormat="1" applyBorder="1">
      <alignment horizontal="center"/>
    </xf>
    <xf numFmtId="164" fontId="2" fillId="4" borderId="13" xfId="2" applyFont="1" applyFill="1" applyBorder="1" applyAlignment="1">
      <alignment horizontal="center"/>
    </xf>
    <xf numFmtId="166" fontId="2" fillId="4" borderId="14" xfId="6" applyNumberFormat="1" applyBorder="1">
      <alignment horizontal="center"/>
    </xf>
    <xf numFmtId="3" fontId="4" fillId="0" borderId="0" xfId="0" applyNumberFormat="1" applyFont="1"/>
    <xf numFmtId="0" fontId="4" fillId="0" borderId="0" xfId="7" applyFont="1" applyAlignment="1">
      <alignment wrapText="1"/>
    </xf>
    <xf numFmtId="0" fontId="5" fillId="6" borderId="16" xfId="8" applyFont="1" applyBorder="1">
      <alignment horizontal="center"/>
    </xf>
    <xf numFmtId="0" fontId="7" fillId="6" borderId="17" xfId="8" applyFont="1" applyBorder="1">
      <alignment horizontal="center"/>
    </xf>
    <xf numFmtId="164" fontId="7" fillId="6" borderId="17" xfId="2" applyFont="1" applyFill="1" applyBorder="1" applyAlignment="1">
      <alignment horizontal="center"/>
    </xf>
    <xf numFmtId="166" fontId="7" fillId="6" borderId="18" xfId="8" applyNumberFormat="1" applyFont="1" applyBorder="1">
      <alignment horizontal="center"/>
    </xf>
    <xf numFmtId="0" fontId="8" fillId="0" borderId="0" xfId="0" applyFont="1"/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</cellXfs>
  <cellStyles count="9">
    <cellStyle name="Millares" xfId="1" builtinId="3"/>
    <cellStyle name="Millares [0]" xfId="2" builtinId="6"/>
    <cellStyle name="Normal" xfId="0" builtinId="0"/>
    <cellStyle name="Normal 2 2" xfId="7" xr:uid="{FFE38ADB-8391-40AA-B2A3-4909972CE692}"/>
    <cellStyle name="P2010-Encabezado" xfId="3" xr:uid="{BE399925-2D76-4532-B120-D3492F252F85}"/>
    <cellStyle name="P2010-Primera Columna" xfId="4" xr:uid="{FCF2C57B-B025-4F24-9651-7FE2735764B1}"/>
    <cellStyle name="P2010-SubTotales" xfId="6" xr:uid="{E6C371DA-D164-4F2B-9271-6F9FD12CEE2C}"/>
    <cellStyle name="P2010-Totales" xfId="8" xr:uid="{FAA0E717-277D-4339-8E94-BF8AA8CA1370}"/>
    <cellStyle name="P2010-Ultima Columna" xfId="5" xr:uid="{5724C39B-A3A9-4942-87DE-78757C4ECB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1929-C3B7-42CE-A997-DBC0F39B4965}">
  <dimension ref="A2:G93"/>
  <sheetViews>
    <sheetView tabSelected="1" view="pageBreakPreview" zoomScale="80" zoomScaleNormal="110" zoomScaleSheetLayoutView="80" zoomScalePageLayoutView="75" workbookViewId="0">
      <selection activeCell="G73" sqref="G73"/>
    </sheetView>
  </sheetViews>
  <sheetFormatPr baseColWidth="10" defaultColWidth="10.85546875" defaultRowHeight="15" x14ac:dyDescent="0.25"/>
  <cols>
    <col min="1" max="1" width="7.7109375" style="30" customWidth="1"/>
    <col min="2" max="2" width="49.140625" style="2" customWidth="1"/>
    <col min="3" max="4" width="19.85546875" style="2" customWidth="1"/>
    <col min="5" max="5" width="12.7109375" style="2" bestFit="1" customWidth="1"/>
    <col min="6" max="16384" width="10.85546875" style="2"/>
  </cols>
  <sheetData>
    <row r="2" spans="1:5" ht="18.75" x14ac:dyDescent="0.3">
      <c r="A2" s="1" t="s">
        <v>0</v>
      </c>
    </row>
    <row r="4" spans="1:5" ht="30" customHeight="1" x14ac:dyDescent="0.25">
      <c r="A4" s="3" t="s">
        <v>1</v>
      </c>
      <c r="B4" s="4" t="s">
        <v>2</v>
      </c>
      <c r="C4" s="4">
        <v>2020</v>
      </c>
      <c r="D4" s="4">
        <v>2021</v>
      </c>
      <c r="E4" s="5" t="s">
        <v>3</v>
      </c>
    </row>
    <row r="5" spans="1:5" ht="20.100000000000001" customHeight="1" x14ac:dyDescent="0.25">
      <c r="A5" s="6">
        <v>110</v>
      </c>
      <c r="B5" s="2" t="s">
        <v>4</v>
      </c>
      <c r="C5" s="7">
        <v>110000</v>
      </c>
      <c r="D5" s="7">
        <v>114000</v>
      </c>
      <c r="E5" s="8">
        <f>+(D5-C5)*100/C5</f>
        <v>3.6363636363636362</v>
      </c>
    </row>
    <row r="6" spans="1:5" ht="20.100000000000001" customHeight="1" x14ac:dyDescent="0.25">
      <c r="A6" s="6">
        <v>120</v>
      </c>
      <c r="B6" s="2" t="s">
        <v>5</v>
      </c>
      <c r="C6" s="7">
        <v>19588337</v>
      </c>
      <c r="D6" s="7">
        <v>19303450</v>
      </c>
      <c r="E6" s="8">
        <f t="shared" ref="E6:E69" si="0">+(D6-C6)*100/C6</f>
        <v>-1.4543705267067848</v>
      </c>
    </row>
    <row r="7" spans="1:5" ht="20.100000000000001" customHeight="1" x14ac:dyDescent="0.25">
      <c r="A7" s="6">
        <v>121</v>
      </c>
      <c r="B7" s="2" t="s">
        <v>6</v>
      </c>
      <c r="C7" s="7">
        <v>20793406</v>
      </c>
      <c r="D7" s="7">
        <v>20075942</v>
      </c>
      <c r="E7" s="8">
        <f t="shared" si="0"/>
        <v>-3.450440009683839</v>
      </c>
    </row>
    <row r="8" spans="1:5" ht="20.100000000000001" customHeight="1" x14ac:dyDescent="0.25">
      <c r="A8" s="6">
        <v>130</v>
      </c>
      <c r="B8" s="2" t="s">
        <v>7</v>
      </c>
      <c r="C8" s="7">
        <v>16467020</v>
      </c>
      <c r="D8" s="7">
        <v>17184207</v>
      </c>
      <c r="E8" s="8">
        <f t="shared" si="0"/>
        <v>4.3552931860166559</v>
      </c>
    </row>
    <row r="9" spans="1:5" ht="20.100000000000001" customHeight="1" x14ac:dyDescent="0.25">
      <c r="A9" s="6">
        <v>131</v>
      </c>
      <c r="B9" s="2" t="s">
        <v>8</v>
      </c>
      <c r="C9" s="7">
        <v>2382447</v>
      </c>
      <c r="D9" s="7">
        <v>2538288</v>
      </c>
      <c r="E9" s="9">
        <f t="shared" si="0"/>
        <v>6.5412158171829216</v>
      </c>
    </row>
    <row r="10" spans="1:5" ht="20.100000000000001" customHeight="1" x14ac:dyDescent="0.25">
      <c r="A10" s="6">
        <v>132</v>
      </c>
      <c r="B10" s="2" t="s">
        <v>9</v>
      </c>
      <c r="C10" s="7">
        <v>237800</v>
      </c>
      <c r="D10" s="7">
        <v>237800</v>
      </c>
      <c r="E10" s="8">
        <f t="shared" si="0"/>
        <v>0</v>
      </c>
    </row>
    <row r="11" spans="1:5" ht="20.100000000000001" customHeight="1" x14ac:dyDescent="0.25">
      <c r="A11" s="6">
        <v>150</v>
      </c>
      <c r="B11" s="2" t="s">
        <v>10</v>
      </c>
      <c r="C11" s="7">
        <v>5244876</v>
      </c>
      <c r="D11" s="7">
        <v>5786078</v>
      </c>
      <c r="E11" s="8">
        <f t="shared" si="0"/>
        <v>10.318680556032211</v>
      </c>
    </row>
    <row r="12" spans="1:5" ht="20.100000000000001" customHeight="1" x14ac:dyDescent="0.25">
      <c r="A12" s="6">
        <v>160</v>
      </c>
      <c r="B12" s="2" t="s">
        <v>11</v>
      </c>
      <c r="C12" s="7">
        <v>9613425</v>
      </c>
      <c r="D12" s="7">
        <v>9967281</v>
      </c>
      <c r="E12" s="8">
        <f t="shared" si="0"/>
        <v>3.6808525577512698</v>
      </c>
    </row>
    <row r="13" spans="1:5" ht="20.100000000000001" customHeight="1" x14ac:dyDescent="0.25">
      <c r="A13" s="6">
        <v>162</v>
      </c>
      <c r="B13" s="2" t="s">
        <v>12</v>
      </c>
      <c r="C13" s="7">
        <v>142530</v>
      </c>
      <c r="D13" s="7">
        <v>148000</v>
      </c>
      <c r="E13" s="8">
        <f t="shared" si="0"/>
        <v>3.8377885357468604</v>
      </c>
    </row>
    <row r="14" spans="1:5" ht="20.100000000000001" customHeight="1" thickBot="1" x14ac:dyDescent="0.3">
      <c r="A14" s="10"/>
      <c r="B14" s="11" t="s">
        <v>13</v>
      </c>
      <c r="C14" s="12">
        <f>SUM(C5:C13)</f>
        <v>74579841</v>
      </c>
      <c r="D14" s="12">
        <f>SUM(D5:D13)</f>
        <v>75355046</v>
      </c>
      <c r="E14" s="13">
        <f t="shared" si="0"/>
        <v>1.0394296764456765</v>
      </c>
    </row>
    <row r="15" spans="1:5" ht="20.100000000000001" customHeight="1" x14ac:dyDescent="0.25">
      <c r="A15" s="6">
        <v>202</v>
      </c>
      <c r="B15" s="2" t="s">
        <v>14</v>
      </c>
      <c r="C15" s="7">
        <v>6000</v>
      </c>
      <c r="D15" s="7">
        <v>17000</v>
      </c>
      <c r="E15" s="8">
        <f t="shared" si="0"/>
        <v>183.33333333333334</v>
      </c>
    </row>
    <row r="16" spans="1:5" ht="20.100000000000001" customHeight="1" x14ac:dyDescent="0.25">
      <c r="A16" s="6">
        <v>211</v>
      </c>
      <c r="B16" s="2" t="s">
        <v>15</v>
      </c>
      <c r="C16" s="7">
        <v>151000</v>
      </c>
      <c r="D16" s="7">
        <v>290000</v>
      </c>
      <c r="E16" s="8">
        <f t="shared" si="0"/>
        <v>92.05298013245033</v>
      </c>
    </row>
    <row r="17" spans="1:5" ht="20.100000000000001" customHeight="1" x14ac:dyDescent="0.25">
      <c r="A17" s="6">
        <v>212</v>
      </c>
      <c r="B17" s="2" t="s">
        <v>16</v>
      </c>
      <c r="C17" s="7">
        <v>1292200</v>
      </c>
      <c r="D17" s="7">
        <v>1292200</v>
      </c>
      <c r="E17" s="8">
        <f t="shared" si="0"/>
        <v>0</v>
      </c>
    </row>
    <row r="18" spans="1:5" ht="20.100000000000001" customHeight="1" x14ac:dyDescent="0.25">
      <c r="A18" s="6">
        <v>213</v>
      </c>
      <c r="B18" s="2" t="s">
        <v>17</v>
      </c>
      <c r="C18" s="7">
        <v>271775</v>
      </c>
      <c r="D18" s="7">
        <v>276275</v>
      </c>
      <c r="E18" s="8">
        <f t="shared" si="0"/>
        <v>1.6557814368503359</v>
      </c>
    </row>
    <row r="19" spans="1:5" ht="20.100000000000001" customHeight="1" x14ac:dyDescent="0.25">
      <c r="A19" s="6">
        <v>214</v>
      </c>
      <c r="B19" s="2" t="s">
        <v>18</v>
      </c>
      <c r="C19" s="7">
        <v>4000</v>
      </c>
      <c r="D19" s="7">
        <v>4000</v>
      </c>
      <c r="E19" s="8">
        <f t="shared" si="0"/>
        <v>0</v>
      </c>
    </row>
    <row r="20" spans="1:5" ht="20.100000000000001" customHeight="1" x14ac:dyDescent="0.25">
      <c r="A20" s="6">
        <v>215</v>
      </c>
      <c r="B20" s="2" t="s">
        <v>19</v>
      </c>
      <c r="C20" s="7">
        <v>5450</v>
      </c>
      <c r="D20" s="7">
        <v>4950</v>
      </c>
      <c r="E20" s="8">
        <f t="shared" si="0"/>
        <v>-9.1743119266055047</v>
      </c>
    </row>
    <row r="21" spans="1:5" ht="20.100000000000001" customHeight="1" x14ac:dyDescent="0.25">
      <c r="A21" s="6">
        <v>216</v>
      </c>
      <c r="B21" s="2" t="s">
        <v>20</v>
      </c>
      <c r="C21" s="7">
        <v>378950</v>
      </c>
      <c r="D21" s="7">
        <v>293450</v>
      </c>
      <c r="E21" s="8">
        <f t="shared" si="0"/>
        <v>-22.562343317060296</v>
      </c>
    </row>
    <row r="22" spans="1:5" ht="20.100000000000001" customHeight="1" x14ac:dyDescent="0.25">
      <c r="A22" s="6">
        <v>217</v>
      </c>
      <c r="B22" s="2" t="s">
        <v>21</v>
      </c>
      <c r="C22" s="7">
        <v>161600</v>
      </c>
      <c r="D22" s="7">
        <v>104600</v>
      </c>
      <c r="E22" s="8">
        <f t="shared" si="0"/>
        <v>-35.272277227722775</v>
      </c>
    </row>
    <row r="23" spans="1:5" ht="20.100000000000001" customHeight="1" x14ac:dyDescent="0.25">
      <c r="A23" s="6">
        <v>220</v>
      </c>
      <c r="B23" s="2" t="s">
        <v>22</v>
      </c>
      <c r="C23" s="7">
        <v>255181</v>
      </c>
      <c r="D23" s="7">
        <v>306384</v>
      </c>
      <c r="E23" s="8">
        <f t="shared" si="0"/>
        <v>20.065365368111262</v>
      </c>
    </row>
    <row r="24" spans="1:5" ht="20.100000000000001" customHeight="1" x14ac:dyDescent="0.25">
      <c r="A24" s="6">
        <v>221</v>
      </c>
      <c r="B24" s="2" t="s">
        <v>23</v>
      </c>
      <c r="C24" s="7">
        <v>2467916</v>
      </c>
      <c r="D24" s="7">
        <v>2602266</v>
      </c>
      <c r="E24" s="8">
        <f t="shared" si="0"/>
        <v>5.4438643778799607</v>
      </c>
    </row>
    <row r="25" spans="1:5" ht="20.100000000000001" customHeight="1" x14ac:dyDescent="0.25">
      <c r="A25" s="6">
        <v>222</v>
      </c>
      <c r="B25" s="2" t="s">
        <v>24</v>
      </c>
      <c r="C25" s="7">
        <v>520387</v>
      </c>
      <c r="D25" s="7">
        <v>521087</v>
      </c>
      <c r="E25" s="8">
        <f t="shared" si="0"/>
        <v>0.13451527420938647</v>
      </c>
    </row>
    <row r="26" spans="1:5" ht="20.100000000000001" customHeight="1" x14ac:dyDescent="0.25">
      <c r="A26" s="6">
        <v>223</v>
      </c>
      <c r="B26" s="2" t="s">
        <v>25</v>
      </c>
      <c r="C26" s="7">
        <v>9805</v>
      </c>
      <c r="D26" s="7">
        <v>6505</v>
      </c>
      <c r="E26" s="8">
        <f t="shared" si="0"/>
        <v>-33.656297807241202</v>
      </c>
    </row>
    <row r="27" spans="1:5" ht="20.100000000000001" customHeight="1" x14ac:dyDescent="0.25">
      <c r="A27" s="6">
        <v>224</v>
      </c>
      <c r="B27" s="2" t="s">
        <v>26</v>
      </c>
      <c r="C27" s="7">
        <v>44500</v>
      </c>
      <c r="D27" s="7">
        <v>44500</v>
      </c>
      <c r="E27" s="8">
        <f t="shared" si="0"/>
        <v>0</v>
      </c>
    </row>
    <row r="28" spans="1:5" ht="20.100000000000001" customHeight="1" x14ac:dyDescent="0.25">
      <c r="A28" s="6">
        <v>225</v>
      </c>
      <c r="B28" s="2" t="s">
        <v>27</v>
      </c>
      <c r="C28" s="7">
        <v>5000</v>
      </c>
      <c r="D28" s="7">
        <v>5000</v>
      </c>
      <c r="E28" s="8">
        <f t="shared" si="0"/>
        <v>0</v>
      </c>
    </row>
    <row r="29" spans="1:5" ht="20.100000000000001" customHeight="1" x14ac:dyDescent="0.25">
      <c r="A29" s="6">
        <v>226</v>
      </c>
      <c r="B29" s="2" t="s">
        <v>28</v>
      </c>
      <c r="C29" s="7">
        <v>3084869</v>
      </c>
      <c r="D29" s="7">
        <v>3158254</v>
      </c>
      <c r="E29" s="8">
        <f t="shared" si="0"/>
        <v>2.3788692485807341</v>
      </c>
    </row>
    <row r="30" spans="1:5" ht="20.100000000000001" customHeight="1" x14ac:dyDescent="0.25">
      <c r="A30" s="6">
        <v>227</v>
      </c>
      <c r="B30" s="2" t="s">
        <v>29</v>
      </c>
      <c r="C30" s="7">
        <v>3228660</v>
      </c>
      <c r="D30" s="7">
        <v>3268660</v>
      </c>
      <c r="E30" s="8">
        <f t="shared" si="0"/>
        <v>1.2389040654636909</v>
      </c>
    </row>
    <row r="31" spans="1:5" ht="20.100000000000001" customHeight="1" x14ac:dyDescent="0.25">
      <c r="A31" s="6">
        <v>228</v>
      </c>
      <c r="B31" s="2" t="s">
        <v>30</v>
      </c>
      <c r="C31" s="7">
        <v>109750</v>
      </c>
      <c r="D31" s="7">
        <v>73750</v>
      </c>
      <c r="E31" s="8">
        <f t="shared" si="0"/>
        <v>-32.801822323462417</v>
      </c>
    </row>
    <row r="32" spans="1:5" ht="20.100000000000001" customHeight="1" x14ac:dyDescent="0.25">
      <c r="A32" s="6">
        <v>229</v>
      </c>
      <c r="B32" s="2" t="s">
        <v>31</v>
      </c>
      <c r="C32" s="7">
        <v>1549220</v>
      </c>
      <c r="D32" s="7">
        <v>1522410</v>
      </c>
      <c r="E32" s="8">
        <f t="shared" si="0"/>
        <v>-1.7305482759065853</v>
      </c>
    </row>
    <row r="33" spans="1:7" ht="20.100000000000001" customHeight="1" x14ac:dyDescent="0.25">
      <c r="A33" s="6">
        <v>230</v>
      </c>
      <c r="B33" s="2" t="s">
        <v>32</v>
      </c>
      <c r="C33" s="7">
        <v>182330</v>
      </c>
      <c r="D33" s="7">
        <v>174780</v>
      </c>
      <c r="E33" s="8">
        <f t="shared" si="0"/>
        <v>-4.1408435254757858</v>
      </c>
    </row>
    <row r="34" spans="1:7" ht="20.100000000000001" customHeight="1" x14ac:dyDescent="0.25">
      <c r="A34" s="6">
        <v>233</v>
      </c>
      <c r="B34" s="2" t="s">
        <v>33</v>
      </c>
      <c r="C34" s="7">
        <v>147300</v>
      </c>
      <c r="D34" s="7">
        <v>171500</v>
      </c>
      <c r="E34" s="8">
        <f t="shared" si="0"/>
        <v>16.429056347589952</v>
      </c>
    </row>
    <row r="35" spans="1:7" ht="20.100000000000001" customHeight="1" x14ac:dyDescent="0.25">
      <c r="A35" s="6">
        <v>240</v>
      </c>
      <c r="B35" s="2" t="s">
        <v>34</v>
      </c>
      <c r="C35" s="7">
        <v>72680</v>
      </c>
      <c r="D35" s="7">
        <v>72480</v>
      </c>
      <c r="E35" s="8">
        <f t="shared" si="0"/>
        <v>-0.27517886626307098</v>
      </c>
    </row>
    <row r="36" spans="1:7" ht="20.100000000000001" customHeight="1" thickBot="1" x14ac:dyDescent="0.3">
      <c r="A36" s="10"/>
      <c r="B36" s="11" t="s">
        <v>35</v>
      </c>
      <c r="C36" s="12">
        <f>SUM(C15:C35)</f>
        <v>13948573</v>
      </c>
      <c r="D36" s="12">
        <f>SUM(D15:D35)</f>
        <v>14210051</v>
      </c>
      <c r="E36" s="13">
        <f t="shared" si="0"/>
        <v>1.8745860239610175</v>
      </c>
    </row>
    <row r="37" spans="1:7" ht="20.100000000000001" customHeight="1" x14ac:dyDescent="0.25">
      <c r="A37" s="6">
        <v>310</v>
      </c>
      <c r="B37" s="2" t="s">
        <v>36</v>
      </c>
      <c r="C37" s="7">
        <v>29965</v>
      </c>
      <c r="D37" s="7">
        <v>25692</v>
      </c>
      <c r="E37" s="8">
        <f t="shared" si="0"/>
        <v>-14.259969964959119</v>
      </c>
    </row>
    <row r="38" spans="1:7" ht="20.100000000000001" customHeight="1" x14ac:dyDescent="0.25">
      <c r="A38" s="6">
        <v>341</v>
      </c>
      <c r="B38" s="2" t="s">
        <v>37</v>
      </c>
      <c r="C38" s="7">
        <v>500</v>
      </c>
      <c r="D38" s="7">
        <v>500</v>
      </c>
      <c r="E38" s="8">
        <f t="shared" si="0"/>
        <v>0</v>
      </c>
    </row>
    <row r="39" spans="1:7" ht="20.100000000000001" customHeight="1" x14ac:dyDescent="0.25">
      <c r="A39" s="6">
        <v>352</v>
      </c>
      <c r="B39" s="2" t="s">
        <v>38</v>
      </c>
      <c r="C39" s="7">
        <v>4900</v>
      </c>
      <c r="D39" s="7">
        <v>4900</v>
      </c>
      <c r="E39" s="8">
        <f t="shared" si="0"/>
        <v>0</v>
      </c>
    </row>
    <row r="40" spans="1:7" ht="20.100000000000001" customHeight="1" x14ac:dyDescent="0.25">
      <c r="A40" s="6">
        <v>359</v>
      </c>
      <c r="B40" s="2" t="s">
        <v>39</v>
      </c>
      <c r="C40" s="7">
        <v>5000</v>
      </c>
      <c r="D40" s="7">
        <v>5000</v>
      </c>
      <c r="E40" s="14">
        <f t="shared" si="0"/>
        <v>0</v>
      </c>
    </row>
    <row r="41" spans="1:7" ht="20.100000000000001" customHeight="1" thickBot="1" x14ac:dyDescent="0.3">
      <c r="A41" s="10"/>
      <c r="B41" s="11" t="s">
        <v>40</v>
      </c>
      <c r="C41" s="12">
        <f>SUM(C37:C40)</f>
        <v>40365</v>
      </c>
      <c r="D41" s="12">
        <f>SUM(D37:D40)</f>
        <v>36092</v>
      </c>
      <c r="E41" s="13">
        <f t="shared" si="0"/>
        <v>-10.585903629381891</v>
      </c>
    </row>
    <row r="42" spans="1:7" ht="20.100000000000001" customHeight="1" x14ac:dyDescent="0.25">
      <c r="A42" s="6">
        <v>481</v>
      </c>
      <c r="B42" s="2" t="s">
        <v>41</v>
      </c>
      <c r="C42" s="7">
        <v>3000</v>
      </c>
      <c r="D42" s="7">
        <v>3000</v>
      </c>
      <c r="E42" s="8">
        <f t="shared" si="0"/>
        <v>0</v>
      </c>
    </row>
    <row r="43" spans="1:7" ht="20.100000000000001" customHeight="1" x14ac:dyDescent="0.25">
      <c r="A43" s="6">
        <v>484</v>
      </c>
      <c r="B43" s="2" t="s">
        <v>42</v>
      </c>
      <c r="C43" s="7">
        <v>4992</v>
      </c>
      <c r="D43" s="7">
        <v>4992</v>
      </c>
      <c r="E43" s="8">
        <f t="shared" si="0"/>
        <v>0</v>
      </c>
    </row>
    <row r="44" spans="1:7" ht="20.100000000000001" customHeight="1" x14ac:dyDescent="0.25">
      <c r="A44" s="6">
        <v>487</v>
      </c>
      <c r="B44" s="15" t="s">
        <v>43</v>
      </c>
      <c r="C44" s="7">
        <v>557500</v>
      </c>
      <c r="D44" s="7">
        <v>557500</v>
      </c>
      <c r="E44" s="8">
        <f t="shared" si="0"/>
        <v>0</v>
      </c>
    </row>
    <row r="45" spans="1:7" ht="20.100000000000001" customHeight="1" x14ac:dyDescent="0.25">
      <c r="A45" s="6">
        <v>488</v>
      </c>
      <c r="B45" s="15" t="s">
        <v>44</v>
      </c>
      <c r="C45" s="7">
        <v>523375</v>
      </c>
      <c r="D45" s="7">
        <v>443749</v>
      </c>
      <c r="E45" s="8">
        <f t="shared" si="0"/>
        <v>-15.213947934081681</v>
      </c>
    </row>
    <row r="46" spans="1:7" ht="20.100000000000001" customHeight="1" x14ac:dyDescent="0.25">
      <c r="A46" s="6">
        <v>489</v>
      </c>
      <c r="B46" s="2" t="s">
        <v>45</v>
      </c>
      <c r="C46" s="7">
        <v>198850</v>
      </c>
      <c r="D46" s="7">
        <v>249850</v>
      </c>
      <c r="E46" s="8">
        <f t="shared" si="0"/>
        <v>25.647472969575055</v>
      </c>
    </row>
    <row r="47" spans="1:7" ht="20.100000000000001" customHeight="1" x14ac:dyDescent="0.25">
      <c r="A47" s="16"/>
      <c r="B47" s="17" t="s">
        <v>46</v>
      </c>
      <c r="C47" s="18">
        <f>SUM(C42:C46)</f>
        <v>1287717</v>
      </c>
      <c r="D47" s="18">
        <f>SUM(D42:D46)</f>
        <v>1259091</v>
      </c>
      <c r="E47" s="19">
        <f t="shared" si="0"/>
        <v>-2.2230039674866449</v>
      </c>
      <c r="G47" s="20"/>
    </row>
    <row r="48" spans="1:7" ht="20.100000000000001" customHeight="1" x14ac:dyDescent="0.25">
      <c r="A48" s="6">
        <v>620</v>
      </c>
      <c r="B48" s="2" t="s">
        <v>47</v>
      </c>
      <c r="C48" s="7">
        <v>1092000</v>
      </c>
      <c r="D48" s="7">
        <v>1092000</v>
      </c>
      <c r="E48" s="8">
        <f t="shared" si="0"/>
        <v>0</v>
      </c>
      <c r="G48" s="20"/>
    </row>
    <row r="49" spans="1:5" ht="20.100000000000001" customHeight="1" x14ac:dyDescent="0.25">
      <c r="A49" s="6">
        <v>621</v>
      </c>
      <c r="B49" s="21" t="s">
        <v>48</v>
      </c>
      <c r="C49" s="7">
        <v>40000</v>
      </c>
      <c r="D49" s="7">
        <v>4800</v>
      </c>
      <c r="E49" s="8">
        <f t="shared" si="0"/>
        <v>-88</v>
      </c>
    </row>
    <row r="50" spans="1:5" ht="20.100000000000001" customHeight="1" x14ac:dyDescent="0.25">
      <c r="A50" s="6">
        <v>622</v>
      </c>
      <c r="B50" s="2" t="s">
        <v>49</v>
      </c>
      <c r="C50" s="7">
        <v>3000</v>
      </c>
      <c r="D50" s="7">
        <v>3000</v>
      </c>
      <c r="E50" s="8">
        <f t="shared" si="0"/>
        <v>0</v>
      </c>
    </row>
    <row r="51" spans="1:5" ht="20.100000000000001" customHeight="1" x14ac:dyDescent="0.25">
      <c r="A51" s="6">
        <v>623</v>
      </c>
      <c r="B51" s="2" t="s">
        <v>50</v>
      </c>
      <c r="C51" s="7">
        <v>225000</v>
      </c>
      <c r="D51" s="7">
        <v>225000</v>
      </c>
      <c r="E51" s="8">
        <f t="shared" si="0"/>
        <v>0</v>
      </c>
    </row>
    <row r="52" spans="1:5" ht="20.100000000000001" customHeight="1" x14ac:dyDescent="0.25">
      <c r="A52" s="6">
        <v>624</v>
      </c>
      <c r="B52" s="2" t="s">
        <v>51</v>
      </c>
      <c r="C52" s="7">
        <v>563394</v>
      </c>
      <c r="D52" s="7">
        <v>232970</v>
      </c>
      <c r="E52" s="8">
        <f t="shared" si="0"/>
        <v>-58.648831900943215</v>
      </c>
    </row>
    <row r="53" spans="1:5" ht="20.100000000000001" customHeight="1" x14ac:dyDescent="0.25">
      <c r="A53" s="6">
        <v>625</v>
      </c>
      <c r="B53" s="2" t="s">
        <v>52</v>
      </c>
      <c r="C53" s="7">
        <v>44840</v>
      </c>
      <c r="D53" s="7">
        <v>48140</v>
      </c>
      <c r="E53" s="8">
        <f t="shared" si="0"/>
        <v>7.3595004460303297</v>
      </c>
    </row>
    <row r="54" spans="1:5" ht="20.100000000000001" customHeight="1" x14ac:dyDescent="0.25">
      <c r="A54" s="6">
        <v>626</v>
      </c>
      <c r="B54" s="2" t="s">
        <v>53</v>
      </c>
      <c r="C54" s="7">
        <v>173200</v>
      </c>
      <c r="D54" s="7">
        <v>164250</v>
      </c>
      <c r="E54" s="8">
        <f t="shared" si="0"/>
        <v>-5.1674364896073905</v>
      </c>
    </row>
    <row r="55" spans="1:5" ht="20.100000000000001" customHeight="1" x14ac:dyDescent="0.25">
      <c r="A55" s="6">
        <v>628</v>
      </c>
      <c r="B55" s="2" t="s">
        <v>54</v>
      </c>
      <c r="C55" s="7">
        <v>1447800</v>
      </c>
      <c r="D55" s="7">
        <v>1470000</v>
      </c>
      <c r="E55" s="8">
        <f t="shared" si="0"/>
        <v>1.5333609614587651</v>
      </c>
    </row>
    <row r="56" spans="1:5" ht="20.100000000000001" customHeight="1" x14ac:dyDescent="0.25">
      <c r="A56" s="6">
        <v>629</v>
      </c>
      <c r="B56" s="2" t="s">
        <v>55</v>
      </c>
      <c r="C56" s="7">
        <v>298060</v>
      </c>
      <c r="D56" s="7">
        <v>422060</v>
      </c>
      <c r="E56" s="8">
        <f t="shared" si="0"/>
        <v>41.602361940548882</v>
      </c>
    </row>
    <row r="57" spans="1:5" ht="20.100000000000001" customHeight="1" x14ac:dyDescent="0.25">
      <c r="A57" s="6">
        <v>630</v>
      </c>
      <c r="B57" s="2" t="s">
        <v>47</v>
      </c>
      <c r="C57" s="7">
        <v>923000</v>
      </c>
      <c r="D57" s="7">
        <v>1423000</v>
      </c>
      <c r="E57" s="8">
        <f t="shared" si="0"/>
        <v>54.17118093174431</v>
      </c>
    </row>
    <row r="58" spans="1:5" ht="20.100000000000001" customHeight="1" x14ac:dyDescent="0.25">
      <c r="A58" s="6">
        <v>640</v>
      </c>
      <c r="B58" s="2" t="s">
        <v>56</v>
      </c>
      <c r="C58" s="7">
        <v>3900000</v>
      </c>
      <c r="D58" s="7">
        <v>3900000</v>
      </c>
      <c r="E58" s="8">
        <f t="shared" si="0"/>
        <v>0</v>
      </c>
    </row>
    <row r="59" spans="1:5" ht="20.100000000000001" customHeight="1" x14ac:dyDescent="0.25">
      <c r="A59" s="6">
        <v>641</v>
      </c>
      <c r="B59" s="2" t="s">
        <v>57</v>
      </c>
      <c r="C59" s="7">
        <v>245916</v>
      </c>
      <c r="D59" s="7">
        <v>245916</v>
      </c>
      <c r="E59" s="8">
        <f t="shared" si="0"/>
        <v>0</v>
      </c>
    </row>
    <row r="60" spans="1:5" ht="20.100000000000001" customHeight="1" x14ac:dyDescent="0.25">
      <c r="A60" s="6">
        <v>642</v>
      </c>
      <c r="B60" s="2" t="s">
        <v>58</v>
      </c>
      <c r="C60" s="7">
        <v>5432031</v>
      </c>
      <c r="D60" s="7">
        <v>5811054</v>
      </c>
      <c r="E60" s="8">
        <f t="shared" si="0"/>
        <v>6.9775559086463241</v>
      </c>
    </row>
    <row r="61" spans="1:5" ht="20.100000000000001" customHeight="1" x14ac:dyDescent="0.25">
      <c r="A61" s="6">
        <v>643</v>
      </c>
      <c r="B61" s="2" t="s">
        <v>59</v>
      </c>
      <c r="C61" s="7">
        <v>3589264</v>
      </c>
      <c r="D61" s="7">
        <v>4347113</v>
      </c>
      <c r="E61" s="14">
        <f t="shared" si="0"/>
        <v>21.114328731461381</v>
      </c>
    </row>
    <row r="62" spans="1:5" ht="20.100000000000001" customHeight="1" x14ac:dyDescent="0.25">
      <c r="A62" s="6">
        <v>644</v>
      </c>
      <c r="B62" s="2" t="s">
        <v>60</v>
      </c>
      <c r="C62" s="7">
        <v>857927</v>
      </c>
      <c r="D62" s="7">
        <v>450735</v>
      </c>
      <c r="E62" s="14">
        <f t="shared" si="0"/>
        <v>-47.462313227116063</v>
      </c>
    </row>
    <row r="63" spans="1:5" ht="20.100000000000001" customHeight="1" x14ac:dyDescent="0.25">
      <c r="A63" s="6">
        <v>645</v>
      </c>
      <c r="B63" s="2" t="s">
        <v>61</v>
      </c>
      <c r="C63" s="7">
        <v>2982724</v>
      </c>
      <c r="D63" s="7">
        <v>3389433</v>
      </c>
      <c r="E63" s="14">
        <f t="shared" si="0"/>
        <v>13.63548890209084</v>
      </c>
    </row>
    <row r="64" spans="1:5" ht="20.100000000000001" customHeight="1" x14ac:dyDescent="0.25">
      <c r="A64" s="6">
        <v>646</v>
      </c>
      <c r="B64" s="2" t="s">
        <v>62</v>
      </c>
      <c r="C64" s="7">
        <v>485358</v>
      </c>
      <c r="D64" s="7">
        <v>380598</v>
      </c>
      <c r="E64" s="14">
        <f t="shared" si="0"/>
        <v>-21.584067842705796</v>
      </c>
    </row>
    <row r="65" spans="1:5" ht="20.100000000000001" customHeight="1" x14ac:dyDescent="0.25">
      <c r="A65" s="6">
        <v>648</v>
      </c>
      <c r="B65" s="2" t="s">
        <v>63</v>
      </c>
      <c r="C65" s="7">
        <v>785728</v>
      </c>
      <c r="D65" s="7">
        <v>773707</v>
      </c>
      <c r="E65" s="8">
        <f t="shared" si="0"/>
        <v>-1.5299187505090821</v>
      </c>
    </row>
    <row r="66" spans="1:5" ht="20.100000000000001" customHeight="1" x14ac:dyDescent="0.25">
      <c r="A66" s="6">
        <v>649</v>
      </c>
      <c r="B66" s="2" t="s">
        <v>64</v>
      </c>
      <c r="C66" s="7">
        <v>1188650</v>
      </c>
      <c r="D66" s="7">
        <v>1016650</v>
      </c>
      <c r="E66" s="8">
        <f t="shared" si="0"/>
        <v>-14.470197282631556</v>
      </c>
    </row>
    <row r="67" spans="1:5" ht="20.100000000000001" customHeight="1" thickBot="1" x14ac:dyDescent="0.3">
      <c r="A67" s="10"/>
      <c r="B67" s="11" t="s">
        <v>65</v>
      </c>
      <c r="C67" s="12">
        <f>SUM(C48:C66)</f>
        <v>24277892</v>
      </c>
      <c r="D67" s="12">
        <f>SUM(D48:D66)</f>
        <v>25400426</v>
      </c>
      <c r="E67" s="13">
        <f t="shared" si="0"/>
        <v>4.6236880862638321</v>
      </c>
    </row>
    <row r="68" spans="1:5" ht="20.100000000000001" customHeight="1" x14ac:dyDescent="0.25">
      <c r="A68" s="6">
        <v>781</v>
      </c>
      <c r="B68" s="2" t="s">
        <v>66</v>
      </c>
      <c r="C68" s="7">
        <v>228335</v>
      </c>
      <c r="D68" s="7">
        <v>156804</v>
      </c>
      <c r="E68" s="8">
        <f t="shared" si="0"/>
        <v>-31.32721658965993</v>
      </c>
    </row>
    <row r="69" spans="1:5" ht="20.100000000000001" customHeight="1" x14ac:dyDescent="0.25">
      <c r="A69" s="6">
        <v>782</v>
      </c>
      <c r="B69" s="2" t="s">
        <v>67</v>
      </c>
      <c r="C69" s="7">
        <v>20600</v>
      </c>
      <c r="D69" s="7">
        <v>0</v>
      </c>
      <c r="E69" s="14">
        <f t="shared" si="0"/>
        <v>-100</v>
      </c>
    </row>
    <row r="70" spans="1:5" ht="20.100000000000001" customHeight="1" x14ac:dyDescent="0.25">
      <c r="A70" s="6">
        <v>783</v>
      </c>
      <c r="B70" s="2" t="s">
        <v>68</v>
      </c>
      <c r="C70" s="7">
        <v>0</v>
      </c>
      <c r="D70" s="7">
        <v>65000</v>
      </c>
      <c r="E70" s="14" t="s">
        <v>69</v>
      </c>
    </row>
    <row r="71" spans="1:5" ht="20.100000000000001" customHeight="1" thickBot="1" x14ac:dyDescent="0.3">
      <c r="A71" s="10"/>
      <c r="B71" s="11" t="s">
        <v>70</v>
      </c>
      <c r="C71" s="12">
        <f>SUM(C68:C70)</f>
        <v>248935</v>
      </c>
      <c r="D71" s="12">
        <f>SUM(D68:D70)</f>
        <v>221804</v>
      </c>
      <c r="E71" s="13">
        <f t="shared" ref="E71:E76" si="1">+(D71-C71)*100/C71</f>
        <v>-10.89882901158937</v>
      </c>
    </row>
    <row r="72" spans="1:5" ht="20.100000000000001" customHeight="1" x14ac:dyDescent="0.25">
      <c r="A72" s="6">
        <v>830</v>
      </c>
      <c r="B72" s="2" t="s">
        <v>71</v>
      </c>
      <c r="C72" s="7">
        <v>100000</v>
      </c>
      <c r="D72" s="7">
        <v>100000</v>
      </c>
      <c r="E72" s="8">
        <f t="shared" si="1"/>
        <v>0</v>
      </c>
    </row>
    <row r="73" spans="1:5" ht="20.100000000000001" customHeight="1" thickBot="1" x14ac:dyDescent="0.3">
      <c r="A73" s="10"/>
      <c r="B73" s="11" t="s">
        <v>72</v>
      </c>
      <c r="C73" s="12">
        <f>+C72</f>
        <v>100000</v>
      </c>
      <c r="D73" s="12">
        <f>+D72</f>
        <v>100000</v>
      </c>
      <c r="E73" s="13">
        <f t="shared" si="1"/>
        <v>0</v>
      </c>
    </row>
    <row r="74" spans="1:5" ht="20.100000000000001" customHeight="1" x14ac:dyDescent="0.25">
      <c r="A74" s="6">
        <v>911</v>
      </c>
      <c r="B74" s="2" t="s">
        <v>73</v>
      </c>
      <c r="C74" s="7">
        <v>1503675</v>
      </c>
      <c r="D74" s="7">
        <v>1507948</v>
      </c>
      <c r="E74" s="8">
        <f t="shared" si="1"/>
        <v>0.28417044906645383</v>
      </c>
    </row>
    <row r="75" spans="1:5" ht="20.100000000000001" customHeight="1" thickBot="1" x14ac:dyDescent="0.3">
      <c r="A75" s="10"/>
      <c r="B75" s="11" t="s">
        <v>74</v>
      </c>
      <c r="C75" s="12">
        <f>+C74</f>
        <v>1503675</v>
      </c>
      <c r="D75" s="12">
        <f>+D74</f>
        <v>1507948</v>
      </c>
      <c r="E75" s="13">
        <f t="shared" si="1"/>
        <v>0.28417044906645383</v>
      </c>
    </row>
    <row r="76" spans="1:5" ht="30" customHeight="1" x14ac:dyDescent="0.25">
      <c r="A76" s="22"/>
      <c r="B76" s="23" t="s">
        <v>75</v>
      </c>
      <c r="C76" s="24">
        <f>+C14+C36+C41+C47+C67+C71+C73+C75</f>
        <v>115986998</v>
      </c>
      <c r="D76" s="24">
        <f>+D14+D36+D41+D47+D67+D71+D73+D75</f>
        <v>118090458</v>
      </c>
      <c r="E76" s="25">
        <f t="shared" si="1"/>
        <v>1.8135308580018599</v>
      </c>
    </row>
    <row r="77" spans="1:5" x14ac:dyDescent="0.25">
      <c r="A77" s="26"/>
      <c r="C77" s="27"/>
      <c r="D77" s="27"/>
      <c r="E77" s="28"/>
    </row>
    <row r="93" spans="5:5" x14ac:dyDescent="0.25">
      <c r="E93" s="29"/>
    </row>
  </sheetData>
  <printOptions horizontalCentered="1"/>
  <pageMargins left="1.1811023622047245" right="1.1811023622047245" top="1.3779527559055118" bottom="1.1811023622047245" header="0" footer="0"/>
  <pageSetup paperSize="9" scale="70" fitToHeight="2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CompG-con.20-21</vt:lpstr>
      <vt:lpstr>'CompG-con.20-21'!Área_de_impresión</vt:lpstr>
      <vt:lpstr>'CompG-con.20-21'!Títulos_a_imprimir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2021-06-08T11:36:02Z</dcterms:created>
  <dcterms:modified xsi:type="dcterms:W3CDTF">2021-06-08T11:36:34Z</dcterms:modified>
</cp:coreProperties>
</file>