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filterPrivacy="1" checkCompatibility="1" defaultThemeVersion="166925"/>
  <xr:revisionPtr revIDLastSave="0" documentId="13_ncr:1_{9E3B9FF4-BD51-42BB-8C15-D99A419637F4}" xr6:coauthVersionLast="47" xr6:coauthVersionMax="47" xr10:uidLastSave="{00000000-0000-0000-0000-000000000000}"/>
  <bookViews>
    <workbookView xWindow="-120" yWindow="-120" windowWidth="29040" windowHeight="16440" xr2:uid="{631A455E-9398-437D-BBD3-B8D5F9157487}"/>
  </bookViews>
  <sheets>
    <sheet name="CompI-conc.20-21" sheetId="1" r:id="rId1"/>
  </sheets>
  <definedNames>
    <definedName name="_xlnm.Print_Area" localSheetId="0">'CompI-conc.20-21'!$A$2:$E$47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5" i="1" l="1"/>
  <c r="E44" i="1"/>
  <c r="C45" i="1"/>
  <c r="D43" i="1"/>
  <c r="E42" i="1"/>
  <c r="E40" i="1"/>
  <c r="E39" i="1"/>
  <c r="E38" i="1"/>
  <c r="E37" i="1"/>
  <c r="E36" i="1"/>
  <c r="E35" i="1"/>
  <c r="E34" i="1"/>
  <c r="E33" i="1"/>
  <c r="E32" i="1"/>
  <c r="D41" i="1"/>
  <c r="C41" i="1"/>
  <c r="E29" i="1"/>
  <c r="E28" i="1"/>
  <c r="D30" i="1"/>
  <c r="E30" i="1" s="1"/>
  <c r="C30" i="1"/>
  <c r="E26" i="1"/>
  <c r="E25" i="1"/>
  <c r="E24" i="1"/>
  <c r="C27" i="1"/>
  <c r="E23" i="1"/>
  <c r="E22" i="1"/>
  <c r="D27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C21" i="1"/>
  <c r="E27" i="1" l="1"/>
  <c r="E41" i="1"/>
  <c r="D46" i="1"/>
  <c r="E31" i="1"/>
  <c r="C43" i="1"/>
  <c r="E43" i="1" s="1"/>
  <c r="E45" i="1"/>
  <c r="D21" i="1"/>
  <c r="E21" i="1" s="1"/>
  <c r="C46" i="1" l="1"/>
  <c r="E46" i="1"/>
</calcChain>
</file>

<file path=xl/sharedStrings.xml><?xml version="1.0" encoding="utf-8"?>
<sst xmlns="http://schemas.openxmlformats.org/spreadsheetml/2006/main" count="46" uniqueCount="44">
  <si>
    <t>Estado de Ingresos. Comparación 2020/2021 por Conceptos</t>
  </si>
  <si>
    <t>CTO.</t>
  </si>
  <si>
    <t>DENOMINACIÓN</t>
  </si>
  <si>
    <t>INC. %</t>
  </si>
  <si>
    <t>Derechos de matrícula Grado y Postgrado</t>
  </si>
  <si>
    <t>Derechos de matrículas en Estudios Propios</t>
  </si>
  <si>
    <t>Derechos de matrícula CIUC</t>
  </si>
  <si>
    <t>Cursos y seminarios Extensión Universitaria</t>
  </si>
  <si>
    <t xml:space="preserve">Otros cursos y seminarios </t>
  </si>
  <si>
    <t>Tasas administrativas</t>
  </si>
  <si>
    <t>Uso de teléfonos y fax</t>
  </si>
  <si>
    <t>Convenios y Contratos art. 83 LOU</t>
  </si>
  <si>
    <t>Otras prestaciones de servicios</t>
  </si>
  <si>
    <t>Venta de publicaciones propias</t>
  </si>
  <si>
    <t>Venta de fotocopias</t>
  </si>
  <si>
    <t>Salas de impresión</t>
  </si>
  <si>
    <t>Venta de impresos y guías</t>
  </si>
  <si>
    <t xml:space="preserve">Retenciones convenios, proyectos y cursos </t>
  </si>
  <si>
    <t>Venta de Patentes</t>
  </si>
  <si>
    <t>Ingresos diversos</t>
  </si>
  <si>
    <t>TOTAL CAPÍTULO 3</t>
  </si>
  <si>
    <t xml:space="preserve">Consejería de Universidades, Igualdad, Cultura y D. Contrato Programa </t>
  </si>
  <si>
    <t>Otros ingresos del Gobierno Regional</t>
  </si>
  <si>
    <t>Ayuntamientos</t>
  </si>
  <si>
    <t>Entidades bancarias</t>
  </si>
  <si>
    <t>Otras transferencias corrientes</t>
  </si>
  <si>
    <t>TOTAL CAPÍTULO 4</t>
  </si>
  <si>
    <t>Alquileres de inmuebles</t>
  </si>
  <si>
    <t>Concesiones administrativas</t>
  </si>
  <si>
    <t>TOTAL CAPÍTULO 5</t>
  </si>
  <si>
    <t>Admón. Del Estado para investigación</t>
  </si>
  <si>
    <t>AEI. Programa de Contratos y ayudas</t>
  </si>
  <si>
    <t>MCIU. Programa de Contratos y ayudas</t>
  </si>
  <si>
    <t>Otras transferencias de capital de Instituciones sin fines de lucro</t>
  </si>
  <si>
    <t>FEDER Programas I+D MCIU</t>
  </si>
  <si>
    <t>Programa Marco Europeo de investigación</t>
  </si>
  <si>
    <t>Proyectos Europeos FEDER</t>
  </si>
  <si>
    <t>Proyectos Europeos Erasmus +</t>
  </si>
  <si>
    <t>TOTAL CAPÍTULO 7</t>
  </si>
  <si>
    <t>Reintegro de préstamos al personal</t>
  </si>
  <si>
    <t>TOTAL CAPÍTULO 8</t>
  </si>
  <si>
    <t>Anticipos reembolsables a largo plazo entes sector público</t>
  </si>
  <si>
    <t>TOTAL CAPÍTULO 9</t>
  </si>
  <si>
    <t>TOTAL PRESUPUESTO DE INGRESOS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</si>
</sst>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\ _€_-;\-* #,##0\ _€_-;_-* &quot;-&quot;\ _€_-;_-@_-"/>
    <numFmt numFmtId="165" formatCode="_-* #,##0.00\ _€_-;\-* #,##0.00\ _€_-;_-* &quot;-&quot;??\ _€_-;_-@_-"/>
    <numFmt numFmtId="166" formatCode="#,##0.00_ ;\-#,##0.00\ "/>
  </numFmts>
  <fonts count="11" x14ac:knownFonts="1">
    <font>
      <sz val="10"/>
      <name val="Arial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1F497D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i/>
      <u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rgb="FFEEF3F8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6337778862885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theme="3"/>
      </top>
      <bottom style="thin">
        <color theme="3"/>
      </bottom>
      <diagonal/>
    </border>
    <border>
      <left style="thin">
        <color theme="4"/>
      </left>
      <right/>
      <top style="thin">
        <color theme="4"/>
      </top>
      <bottom style="thin">
        <color theme="3"/>
      </bottom>
      <diagonal/>
    </border>
    <border>
      <left/>
      <right/>
      <top style="thin">
        <color theme="4"/>
      </top>
      <bottom style="thin">
        <color theme="3"/>
      </bottom>
      <diagonal/>
    </border>
    <border>
      <left/>
      <right style="thin">
        <color theme="4"/>
      </right>
      <top style="thin">
        <color theme="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/>
      <diagonal/>
    </border>
    <border>
      <left style="thin">
        <color theme="4"/>
      </left>
      <right/>
      <top/>
      <bottom/>
      <diagonal/>
    </border>
    <border>
      <left/>
      <right style="thin">
        <color theme="4"/>
      </right>
      <top/>
      <bottom/>
      <diagonal/>
    </border>
    <border>
      <left/>
      <right/>
      <top style="thin">
        <color theme="3"/>
      </top>
      <bottom style="thin">
        <color theme="0"/>
      </bottom>
      <diagonal/>
    </border>
    <border>
      <left style="thin">
        <color theme="4"/>
      </left>
      <right/>
      <top style="thin">
        <color theme="3"/>
      </top>
      <bottom style="thin">
        <color theme="0"/>
      </bottom>
      <diagonal/>
    </border>
    <border>
      <left/>
      <right style="thin">
        <color theme="4"/>
      </right>
      <top style="thin">
        <color theme="3"/>
      </top>
      <bottom style="thin">
        <color theme="0"/>
      </bottom>
      <diagonal/>
    </border>
    <border>
      <left/>
      <right/>
      <top style="medium">
        <color theme="3"/>
      </top>
      <bottom style="thin">
        <color theme="3"/>
      </bottom>
      <diagonal/>
    </border>
    <border>
      <left style="thin">
        <color theme="4"/>
      </left>
      <right/>
      <top style="medium">
        <color theme="3"/>
      </top>
      <bottom style="thin">
        <color theme="4"/>
      </bottom>
      <diagonal/>
    </border>
    <border>
      <left/>
      <right/>
      <top style="medium">
        <color theme="3"/>
      </top>
      <bottom style="thin">
        <color theme="4"/>
      </bottom>
      <diagonal/>
    </border>
    <border>
      <left/>
      <right style="thin">
        <color theme="4"/>
      </right>
      <top style="medium">
        <color theme="3"/>
      </top>
      <bottom style="thin">
        <color theme="4"/>
      </bottom>
      <diagonal/>
    </border>
  </borders>
  <cellStyleXfs count="8">
    <xf numFmtId="0" fontId="0" fillId="0" borderId="0"/>
    <xf numFmtId="165" fontId="5" fillId="0" borderId="0" applyFont="0" applyFill="0" applyBorder="0" applyAlignment="0" applyProtection="0"/>
    <xf numFmtId="0" fontId="1" fillId="2" borderId="1" applyProtection="0">
      <alignment horizontal="center"/>
    </xf>
    <xf numFmtId="0" fontId="2" fillId="3" borderId="5" applyNumberFormat="0" applyBorder="0" applyAlignment="0" applyProtection="0">
      <alignment horizontal="center"/>
    </xf>
    <xf numFmtId="0" fontId="2" fillId="4" borderId="8" applyNumberFormat="0" applyProtection="0">
      <alignment horizontal="center"/>
    </xf>
    <xf numFmtId="9" fontId="5" fillId="0" borderId="0" applyFont="0" applyFill="0" applyBorder="0" applyAlignment="0" applyProtection="0"/>
    <xf numFmtId="0" fontId="1" fillId="6" borderId="11" applyNumberFormat="0" applyProtection="0">
      <alignment horizontal="center"/>
    </xf>
    <xf numFmtId="0" fontId="5" fillId="0" borderId="0"/>
  </cellStyleXfs>
  <cellXfs count="30">
    <xf numFmtId="0" fontId="0" fillId="0" borderId="0" xfId="0"/>
    <xf numFmtId="0" fontId="3" fillId="0" borderId="0" xfId="0" applyFont="1"/>
    <xf numFmtId="0" fontId="4" fillId="0" borderId="0" xfId="0" applyFont="1"/>
    <xf numFmtId="3" fontId="4" fillId="0" borderId="0" xfId="0" applyNumberFormat="1" applyFont="1"/>
    <xf numFmtId="2" fontId="4" fillId="0" borderId="0" xfId="0" applyNumberFormat="1" applyFont="1"/>
    <xf numFmtId="0" fontId="1" fillId="2" borderId="2" xfId="2" applyBorder="1">
      <alignment horizontal="center"/>
    </xf>
    <xf numFmtId="0" fontId="1" fillId="2" borderId="3" xfId="2" applyBorder="1">
      <alignment horizontal="center"/>
    </xf>
    <xf numFmtId="0" fontId="1" fillId="2" borderId="4" xfId="2" applyBorder="1">
      <alignment horizontal="center"/>
    </xf>
    <xf numFmtId="0" fontId="2" fillId="3" borderId="6" xfId="3" applyBorder="1" applyAlignment="1">
      <alignment horizontal="center"/>
    </xf>
    <xf numFmtId="164" fontId="4" fillId="0" borderId="0" xfId="0" applyNumberFormat="1" applyFont="1"/>
    <xf numFmtId="166" fontId="2" fillId="3" borderId="7" xfId="1" applyNumberFormat="1" applyFont="1" applyFill="1" applyBorder="1" applyAlignment="1">
      <alignment horizontal="center"/>
    </xf>
    <xf numFmtId="49" fontId="6" fillId="0" borderId="0" xfId="0" applyNumberFormat="1" applyFont="1"/>
    <xf numFmtId="3" fontId="7" fillId="0" borderId="0" xfId="0" applyNumberFormat="1" applyFont="1"/>
    <xf numFmtId="0" fontId="2" fillId="4" borderId="9" xfId="4" applyBorder="1">
      <alignment horizontal="center"/>
    </xf>
    <xf numFmtId="49" fontId="2" fillId="4" borderId="8" xfId="4" applyNumberFormat="1">
      <alignment horizontal="center"/>
    </xf>
    <xf numFmtId="164" fontId="2" fillId="4" borderId="8" xfId="4" applyNumberFormat="1">
      <alignment horizontal="center"/>
    </xf>
    <xf numFmtId="166" fontId="2" fillId="4" borderId="10" xfId="4" applyNumberFormat="1" applyBorder="1">
      <alignment horizontal="center"/>
    </xf>
    <xf numFmtId="0" fontId="8" fillId="0" borderId="0" xfId="0" applyFont="1"/>
    <xf numFmtId="3" fontId="8" fillId="0" borderId="0" xfId="0" applyNumberFormat="1" applyFont="1"/>
    <xf numFmtId="166" fontId="2" fillId="3" borderId="7" xfId="1" quotePrefix="1" applyNumberFormat="1" applyFont="1" applyFill="1" applyBorder="1" applyAlignment="1">
      <alignment horizontal="center"/>
    </xf>
    <xf numFmtId="9" fontId="4" fillId="5" borderId="0" xfId="5" applyFont="1" applyFill="1" applyBorder="1" applyAlignment="1"/>
    <xf numFmtId="0" fontId="1" fillId="6" borderId="12" xfId="6" applyBorder="1">
      <alignment horizontal="center"/>
    </xf>
    <xf numFmtId="0" fontId="9" fillId="6" borderId="13" xfId="6" applyFont="1" applyBorder="1">
      <alignment horizontal="center"/>
    </xf>
    <xf numFmtId="164" fontId="9" fillId="6" borderId="13" xfId="6" applyNumberFormat="1" applyFont="1" applyBorder="1">
      <alignment horizontal="center"/>
    </xf>
    <xf numFmtId="166" fontId="9" fillId="6" borderId="14" xfId="6" applyNumberFormat="1" applyFont="1" applyBorder="1">
      <alignment horizontal="center"/>
    </xf>
    <xf numFmtId="49" fontId="10" fillId="5" borderId="0" xfId="7" applyNumberFormat="1" applyFont="1" applyFill="1"/>
    <xf numFmtId="3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49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</cellXfs>
  <cellStyles count="8">
    <cellStyle name="Millares" xfId="1" builtinId="3"/>
    <cellStyle name="Normal" xfId="0" builtinId="0"/>
    <cellStyle name="Normal 2 2" xfId="7" xr:uid="{5D2028BD-4B3F-47C2-8898-D1E4DB8F3CBA}"/>
    <cellStyle name="P2010-Encabezado" xfId="2" xr:uid="{060F5883-FA09-4885-95CA-B1AFCDC5CB0C}"/>
    <cellStyle name="P2010-Primera Columna" xfId="3" xr:uid="{90EEAA92-654D-41B4-A056-E0FE10CC6F1D}"/>
    <cellStyle name="P2010-SubTotales" xfId="4" xr:uid="{33870680-0E92-4DD7-B9FF-E9BB5A669E31}"/>
    <cellStyle name="P2010-Totales" xfId="6" xr:uid="{108D98FC-350C-44E1-AFF8-C7A62BE709EF}"/>
    <cellStyle name="Porcentaje 2" xfId="5" xr:uid="{F31D65EE-72EF-4876-9C49-99E90EDDD64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B4AE99-FCD0-4C99-8BB2-5A1771DC85F8}">
  <dimension ref="A2:G51"/>
  <sheetViews>
    <sheetView tabSelected="1" view="pageBreakPreview" zoomScale="110" zoomScaleSheetLayoutView="110" workbookViewId="0">
      <selection activeCell="C25" sqref="C25"/>
    </sheetView>
  </sheetViews>
  <sheetFormatPr baseColWidth="10" defaultColWidth="10.85546875" defaultRowHeight="15.95" customHeight="1" x14ac:dyDescent="0.25"/>
  <cols>
    <col min="1" max="1" width="7.85546875" style="29" customWidth="1"/>
    <col min="2" max="2" width="57.28515625" style="2" customWidth="1"/>
    <col min="3" max="4" width="16.7109375" style="3" customWidth="1"/>
    <col min="5" max="5" width="10.42578125" style="4" customWidth="1"/>
    <col min="6" max="6" width="49.85546875" style="2" customWidth="1"/>
    <col min="7" max="7" width="13.140625" style="3" customWidth="1"/>
    <col min="8" max="16384" width="10.85546875" style="2"/>
  </cols>
  <sheetData>
    <row r="2" spans="1:5" ht="15.95" customHeight="1" x14ac:dyDescent="0.3">
      <c r="A2" s="1" t="s">
        <v>0</v>
      </c>
    </row>
    <row r="4" spans="1:5" ht="30" customHeight="1" x14ac:dyDescent="0.25">
      <c r="A4" s="5" t="s">
        <v>1</v>
      </c>
      <c r="B4" s="6" t="s">
        <v>2</v>
      </c>
      <c r="C4" s="6">
        <v>2020</v>
      </c>
      <c r="D4" s="6">
        <v>2021</v>
      </c>
      <c r="E4" s="7" t="s">
        <v>3</v>
      </c>
    </row>
    <row r="5" spans="1:5" ht="20.100000000000001" customHeight="1" x14ac:dyDescent="0.25">
      <c r="A5" s="8">
        <v>310</v>
      </c>
      <c r="B5" s="2" t="s">
        <v>4</v>
      </c>
      <c r="C5" s="9">
        <v>8400000</v>
      </c>
      <c r="D5" s="9">
        <v>8260000</v>
      </c>
      <c r="E5" s="10">
        <f>+(D5-C5)*100/C5</f>
        <v>-1.6666666666666667</v>
      </c>
    </row>
    <row r="6" spans="1:5" ht="20.100000000000001" customHeight="1" x14ac:dyDescent="0.25">
      <c r="A6" s="8">
        <v>311</v>
      </c>
      <c r="B6" s="2" t="s">
        <v>5</v>
      </c>
      <c r="C6" s="9">
        <v>1100000</v>
      </c>
      <c r="D6" s="9">
        <v>1100000</v>
      </c>
      <c r="E6" s="10">
        <f t="shared" ref="E6:E46" si="0">+(D6-C6)*100/C6</f>
        <v>0</v>
      </c>
    </row>
    <row r="7" spans="1:5" ht="20.100000000000001" customHeight="1" x14ac:dyDescent="0.25">
      <c r="A7" s="8">
        <v>312</v>
      </c>
      <c r="B7" s="2" t="s">
        <v>6</v>
      </c>
      <c r="C7" s="9">
        <v>680000</v>
      </c>
      <c r="D7" s="9">
        <v>677900</v>
      </c>
      <c r="E7" s="10">
        <f t="shared" si="0"/>
        <v>-0.30882352941176472</v>
      </c>
    </row>
    <row r="8" spans="1:5" ht="20.100000000000001" customHeight="1" x14ac:dyDescent="0.25">
      <c r="A8" s="8">
        <v>313</v>
      </c>
      <c r="B8" s="2" t="s">
        <v>7</v>
      </c>
      <c r="C8" s="9">
        <v>207000</v>
      </c>
      <c r="D8" s="9">
        <v>184000</v>
      </c>
      <c r="E8" s="10">
        <f t="shared" si="0"/>
        <v>-11.111111111111111</v>
      </c>
    </row>
    <row r="9" spans="1:5" ht="20.100000000000001" customHeight="1" x14ac:dyDescent="0.25">
      <c r="A9" s="8">
        <v>314</v>
      </c>
      <c r="B9" s="2" t="s">
        <v>8</v>
      </c>
      <c r="C9" s="9">
        <v>141000</v>
      </c>
      <c r="D9" s="9">
        <v>141000</v>
      </c>
      <c r="E9" s="10">
        <f t="shared" si="0"/>
        <v>0</v>
      </c>
    </row>
    <row r="10" spans="1:5" ht="20.100000000000001" customHeight="1" x14ac:dyDescent="0.25">
      <c r="A10" s="8">
        <v>319</v>
      </c>
      <c r="B10" s="2" t="s">
        <v>9</v>
      </c>
      <c r="C10" s="9">
        <v>943000</v>
      </c>
      <c r="D10" s="9">
        <v>943000</v>
      </c>
      <c r="E10" s="10">
        <f t="shared" si="0"/>
        <v>0</v>
      </c>
    </row>
    <row r="11" spans="1:5" ht="20.100000000000001" customHeight="1" x14ac:dyDescent="0.25">
      <c r="A11" s="8">
        <v>327</v>
      </c>
      <c r="B11" s="2" t="s">
        <v>10</v>
      </c>
      <c r="C11" s="9">
        <v>15000</v>
      </c>
      <c r="D11" s="9">
        <v>15000</v>
      </c>
      <c r="E11" s="10">
        <f t="shared" si="0"/>
        <v>0</v>
      </c>
    </row>
    <row r="12" spans="1:5" ht="20.100000000000001" customHeight="1" x14ac:dyDescent="0.25">
      <c r="A12" s="8">
        <v>328</v>
      </c>
      <c r="B12" s="2" t="s">
        <v>11</v>
      </c>
      <c r="C12" s="9">
        <v>3900000</v>
      </c>
      <c r="D12" s="9">
        <v>3900000</v>
      </c>
      <c r="E12" s="10">
        <f t="shared" si="0"/>
        <v>0</v>
      </c>
    </row>
    <row r="13" spans="1:5" ht="20.100000000000001" customHeight="1" x14ac:dyDescent="0.25">
      <c r="A13" s="8">
        <v>329</v>
      </c>
      <c r="B13" s="2" t="s">
        <v>12</v>
      </c>
      <c r="C13" s="9">
        <v>884600</v>
      </c>
      <c r="D13" s="9">
        <v>821600</v>
      </c>
      <c r="E13" s="10">
        <f t="shared" si="0"/>
        <v>-7.1218629889215466</v>
      </c>
    </row>
    <row r="14" spans="1:5" ht="20.100000000000001" customHeight="1" x14ac:dyDescent="0.25">
      <c r="A14" s="8">
        <v>330</v>
      </c>
      <c r="B14" s="2" t="s">
        <v>13</v>
      </c>
      <c r="C14" s="9">
        <v>35000</v>
      </c>
      <c r="D14" s="9">
        <v>35000</v>
      </c>
      <c r="E14" s="10">
        <f t="shared" si="0"/>
        <v>0</v>
      </c>
    </row>
    <row r="15" spans="1:5" ht="20.100000000000001" customHeight="1" x14ac:dyDescent="0.25">
      <c r="A15" s="8">
        <v>332</v>
      </c>
      <c r="B15" s="2" t="s">
        <v>14</v>
      </c>
      <c r="C15" s="9">
        <v>161600</v>
      </c>
      <c r="D15" s="9">
        <v>104600</v>
      </c>
      <c r="E15" s="10">
        <f t="shared" si="0"/>
        <v>-35.272277227722775</v>
      </c>
    </row>
    <row r="16" spans="1:5" ht="20.100000000000001" customHeight="1" x14ac:dyDescent="0.25">
      <c r="A16" s="8">
        <v>333</v>
      </c>
      <c r="B16" s="2" t="s">
        <v>15</v>
      </c>
      <c r="C16" s="9">
        <v>28700</v>
      </c>
      <c r="D16" s="9">
        <v>15000</v>
      </c>
      <c r="E16" s="10">
        <f t="shared" si="0"/>
        <v>-47.735191637630663</v>
      </c>
    </row>
    <row r="17" spans="1:7" ht="20.100000000000001" customHeight="1" x14ac:dyDescent="0.25">
      <c r="A17" s="8">
        <v>339</v>
      </c>
      <c r="B17" s="2" t="s">
        <v>16</v>
      </c>
      <c r="C17" s="9">
        <v>40000</v>
      </c>
      <c r="D17" s="9">
        <v>20000</v>
      </c>
      <c r="E17" s="10">
        <f t="shared" si="0"/>
        <v>-50</v>
      </c>
    </row>
    <row r="18" spans="1:7" ht="20.100000000000001" customHeight="1" x14ac:dyDescent="0.25">
      <c r="A18" s="8">
        <v>390</v>
      </c>
      <c r="B18" s="2" t="s">
        <v>17</v>
      </c>
      <c r="C18" s="9">
        <v>1855000</v>
      </c>
      <c r="D18" s="9">
        <v>1855000</v>
      </c>
      <c r="E18" s="10">
        <f t="shared" si="0"/>
        <v>0</v>
      </c>
    </row>
    <row r="19" spans="1:7" ht="20.100000000000001" customHeight="1" x14ac:dyDescent="0.25">
      <c r="A19" s="8">
        <v>398</v>
      </c>
      <c r="B19" s="2" t="s">
        <v>18</v>
      </c>
      <c r="C19" s="9">
        <v>22000</v>
      </c>
      <c r="D19" s="9">
        <v>10000</v>
      </c>
      <c r="E19" s="10">
        <f t="shared" si="0"/>
        <v>-54.545454545454547</v>
      </c>
    </row>
    <row r="20" spans="1:7" ht="20.100000000000001" customHeight="1" x14ac:dyDescent="0.25">
      <c r="A20" s="8">
        <v>399</v>
      </c>
      <c r="B20" s="2" t="s">
        <v>19</v>
      </c>
      <c r="C20" s="9">
        <v>525263</v>
      </c>
      <c r="D20" s="9">
        <v>566655</v>
      </c>
      <c r="E20" s="10">
        <f t="shared" si="0"/>
        <v>7.8802428497724</v>
      </c>
      <c r="F20" s="11"/>
      <c r="G20" s="12"/>
    </row>
    <row r="21" spans="1:7" ht="20.100000000000001" customHeight="1" x14ac:dyDescent="0.25">
      <c r="A21" s="13"/>
      <c r="B21" s="14" t="s">
        <v>20</v>
      </c>
      <c r="C21" s="15">
        <f>SUM(C5:C20)</f>
        <v>18938163</v>
      </c>
      <c r="D21" s="15">
        <f>SUM(D5:D20)</f>
        <v>18648755</v>
      </c>
      <c r="E21" s="16">
        <f t="shared" si="0"/>
        <v>-1.5281735615011869</v>
      </c>
    </row>
    <row r="22" spans="1:7" ht="20.100000000000001" customHeight="1" x14ac:dyDescent="0.25">
      <c r="A22" s="8">
        <v>450</v>
      </c>
      <c r="B22" s="2" t="s">
        <v>21</v>
      </c>
      <c r="C22" s="9">
        <v>74804841</v>
      </c>
      <c r="D22" s="9">
        <v>75820046</v>
      </c>
      <c r="E22" s="10">
        <f t="shared" si="0"/>
        <v>1.3571381028668987</v>
      </c>
      <c r="F22" s="11"/>
      <c r="G22" s="12"/>
    </row>
    <row r="23" spans="1:7" ht="20.100000000000001" customHeight="1" x14ac:dyDescent="0.25">
      <c r="A23" s="8">
        <v>452</v>
      </c>
      <c r="B23" s="2" t="s">
        <v>22</v>
      </c>
      <c r="C23" s="9">
        <v>1210000</v>
      </c>
      <c r="D23" s="9">
        <v>1194000</v>
      </c>
      <c r="E23" s="10">
        <f t="shared" si="0"/>
        <v>-1.3223140495867769</v>
      </c>
      <c r="F23" s="11"/>
      <c r="G23" s="12"/>
    </row>
    <row r="24" spans="1:7" ht="20.100000000000001" customHeight="1" x14ac:dyDescent="0.25">
      <c r="A24" s="8">
        <v>460</v>
      </c>
      <c r="B24" s="2" t="s">
        <v>23</v>
      </c>
      <c r="C24" s="9">
        <v>242000</v>
      </c>
      <c r="D24" s="9">
        <v>247000</v>
      </c>
      <c r="E24" s="10">
        <f t="shared" si="0"/>
        <v>2.0661157024793386</v>
      </c>
    </row>
    <row r="25" spans="1:7" ht="20.100000000000001" customHeight="1" x14ac:dyDescent="0.25">
      <c r="A25" s="8">
        <v>470</v>
      </c>
      <c r="B25" s="2" t="s">
        <v>24</v>
      </c>
      <c r="C25" s="9">
        <v>1629000</v>
      </c>
      <c r="D25" s="9">
        <v>1629000</v>
      </c>
      <c r="E25" s="10">
        <f t="shared" si="0"/>
        <v>0</v>
      </c>
    </row>
    <row r="26" spans="1:7" ht="20.100000000000001" customHeight="1" x14ac:dyDescent="0.25">
      <c r="A26" s="8">
        <v>479</v>
      </c>
      <c r="B26" s="2" t="s">
        <v>25</v>
      </c>
      <c r="C26" s="9">
        <v>10000</v>
      </c>
      <c r="D26" s="9">
        <v>10000</v>
      </c>
      <c r="E26" s="10">
        <f t="shared" si="0"/>
        <v>0</v>
      </c>
    </row>
    <row r="27" spans="1:7" ht="20.100000000000001" customHeight="1" x14ac:dyDescent="0.25">
      <c r="A27" s="13"/>
      <c r="B27" s="14" t="s">
        <v>26</v>
      </c>
      <c r="C27" s="15">
        <f>SUM(C22:C26)</f>
        <v>77895841</v>
      </c>
      <c r="D27" s="15">
        <f>SUM(D22:D26)</f>
        <v>78900046</v>
      </c>
      <c r="E27" s="16">
        <f t="shared" si="0"/>
        <v>1.2891638206974363</v>
      </c>
    </row>
    <row r="28" spans="1:7" ht="20.100000000000001" customHeight="1" x14ac:dyDescent="0.25">
      <c r="A28" s="8">
        <v>540</v>
      </c>
      <c r="B28" s="2" t="s">
        <v>27</v>
      </c>
      <c r="C28" s="9">
        <v>400000</v>
      </c>
      <c r="D28" s="9">
        <v>400000</v>
      </c>
      <c r="E28" s="10">
        <f t="shared" si="0"/>
        <v>0</v>
      </c>
      <c r="F28" s="11"/>
      <c r="G28" s="12"/>
    </row>
    <row r="29" spans="1:7" ht="20.100000000000001" customHeight="1" x14ac:dyDescent="0.25">
      <c r="A29" s="8">
        <v>550</v>
      </c>
      <c r="B29" s="2" t="s">
        <v>28</v>
      </c>
      <c r="C29" s="9">
        <v>120000</v>
      </c>
      <c r="D29" s="9">
        <v>100000</v>
      </c>
      <c r="E29" s="10">
        <f t="shared" si="0"/>
        <v>-16.666666666666668</v>
      </c>
      <c r="F29" s="17"/>
      <c r="G29" s="18"/>
    </row>
    <row r="30" spans="1:7" ht="20.100000000000001" customHeight="1" x14ac:dyDescent="0.25">
      <c r="A30" s="13"/>
      <c r="B30" s="14" t="s">
        <v>29</v>
      </c>
      <c r="C30" s="15">
        <f>SUM(C28:C29)</f>
        <v>520000</v>
      </c>
      <c r="D30" s="15">
        <f>SUM(D28:D29)</f>
        <v>500000</v>
      </c>
      <c r="E30" s="16">
        <f t="shared" si="0"/>
        <v>-3.8461538461538463</v>
      </c>
      <c r="G30" s="18"/>
    </row>
    <row r="31" spans="1:7" ht="20.100000000000001" customHeight="1" x14ac:dyDescent="0.25">
      <c r="A31" s="8">
        <v>700</v>
      </c>
      <c r="B31" s="2" t="s">
        <v>30</v>
      </c>
      <c r="C31" s="9">
        <v>4532734</v>
      </c>
      <c r="D31" s="9">
        <v>5000846</v>
      </c>
      <c r="E31" s="10">
        <f t="shared" si="0"/>
        <v>10.327365338446951</v>
      </c>
      <c r="G31" s="18"/>
    </row>
    <row r="32" spans="1:7" ht="20.100000000000001" customHeight="1" x14ac:dyDescent="0.25">
      <c r="A32" s="8">
        <v>702</v>
      </c>
      <c r="B32" s="2" t="s">
        <v>31</v>
      </c>
      <c r="C32" s="9">
        <v>2208680</v>
      </c>
      <c r="D32" s="9">
        <v>2333657</v>
      </c>
      <c r="E32" s="10">
        <f t="shared" si="0"/>
        <v>5.658447579549776</v>
      </c>
    </row>
    <row r="33" spans="1:6" ht="20.100000000000001" customHeight="1" x14ac:dyDescent="0.25">
      <c r="A33" s="8">
        <v>704</v>
      </c>
      <c r="B33" s="2" t="s">
        <v>32</v>
      </c>
      <c r="C33" s="9">
        <v>957294</v>
      </c>
      <c r="D33" s="9">
        <v>1057350</v>
      </c>
      <c r="E33" s="10">
        <f t="shared" si="0"/>
        <v>10.451961466383368</v>
      </c>
    </row>
    <row r="34" spans="1:6" ht="20.100000000000001" customHeight="1" x14ac:dyDescent="0.25">
      <c r="A34" s="8">
        <v>750</v>
      </c>
      <c r="B34" s="2" t="s">
        <v>21</v>
      </c>
      <c r="C34" s="9">
        <v>5517739</v>
      </c>
      <c r="D34" s="9">
        <v>6570748</v>
      </c>
      <c r="E34" s="10">
        <f t="shared" si="0"/>
        <v>19.084066861444516</v>
      </c>
    </row>
    <row r="35" spans="1:6" ht="20.100000000000001" customHeight="1" x14ac:dyDescent="0.25">
      <c r="A35" s="8">
        <v>752</v>
      </c>
      <c r="B35" s="2" t="s">
        <v>22</v>
      </c>
      <c r="C35" s="9">
        <v>125000</v>
      </c>
      <c r="D35" s="9">
        <v>154000</v>
      </c>
      <c r="E35" s="10">
        <f t="shared" si="0"/>
        <v>23.2</v>
      </c>
    </row>
    <row r="36" spans="1:6" ht="20.100000000000001" customHeight="1" x14ac:dyDescent="0.25">
      <c r="A36" s="8">
        <v>789</v>
      </c>
      <c r="B36" s="2" t="s">
        <v>33</v>
      </c>
      <c r="C36" s="9">
        <v>115436</v>
      </c>
      <c r="D36" s="9">
        <v>78185</v>
      </c>
      <c r="E36" s="19">
        <f t="shared" si="0"/>
        <v>-32.269829169409888</v>
      </c>
    </row>
    <row r="37" spans="1:6" ht="20.100000000000001" customHeight="1" x14ac:dyDescent="0.25">
      <c r="A37" s="8">
        <v>790</v>
      </c>
      <c r="B37" s="20" t="s">
        <v>34</v>
      </c>
      <c r="C37" s="9">
        <v>1138453</v>
      </c>
      <c r="D37" s="9">
        <v>1138453</v>
      </c>
      <c r="E37" s="19">
        <f t="shared" si="0"/>
        <v>0</v>
      </c>
    </row>
    <row r="38" spans="1:6" ht="20.100000000000001" customHeight="1" x14ac:dyDescent="0.25">
      <c r="A38" s="8">
        <v>791</v>
      </c>
      <c r="B38" s="2" t="s">
        <v>35</v>
      </c>
      <c r="C38" s="9">
        <v>2347927</v>
      </c>
      <c r="D38" s="9">
        <v>2334832</v>
      </c>
      <c r="E38" s="10">
        <f t="shared" si="0"/>
        <v>-0.55772602810905114</v>
      </c>
    </row>
    <row r="39" spans="1:6" ht="20.100000000000001" customHeight="1" x14ac:dyDescent="0.25">
      <c r="A39" s="8">
        <v>792</v>
      </c>
      <c r="B39" s="2" t="s">
        <v>36</v>
      </c>
      <c r="C39" s="9">
        <v>603508</v>
      </c>
      <c r="D39" s="9">
        <v>545784</v>
      </c>
      <c r="E39" s="10">
        <f t="shared" si="0"/>
        <v>-9.564744792115432</v>
      </c>
    </row>
    <row r="40" spans="1:6" ht="20.100000000000001" customHeight="1" x14ac:dyDescent="0.25">
      <c r="A40" s="8">
        <v>795</v>
      </c>
      <c r="B40" s="2" t="s">
        <v>37</v>
      </c>
      <c r="C40" s="9">
        <v>31289</v>
      </c>
      <c r="D40" s="9">
        <v>508817</v>
      </c>
      <c r="E40" s="19">
        <f t="shared" si="0"/>
        <v>1526.1849212183195</v>
      </c>
    </row>
    <row r="41" spans="1:6" ht="20.100000000000001" customHeight="1" x14ac:dyDescent="0.25">
      <c r="A41" s="13"/>
      <c r="B41" s="14" t="s">
        <v>38</v>
      </c>
      <c r="C41" s="15">
        <f>SUM(C31:C40)</f>
        <v>17578060</v>
      </c>
      <c r="D41" s="15">
        <f>SUM(D31:D40)</f>
        <v>19722672</v>
      </c>
      <c r="E41" s="16">
        <f t="shared" si="0"/>
        <v>12.200504492532168</v>
      </c>
    </row>
    <row r="42" spans="1:6" ht="20.100000000000001" customHeight="1" x14ac:dyDescent="0.25">
      <c r="A42" s="8">
        <v>830</v>
      </c>
      <c r="B42" s="2" t="s">
        <v>39</v>
      </c>
      <c r="C42" s="9">
        <v>100000</v>
      </c>
      <c r="D42" s="9">
        <v>100000</v>
      </c>
      <c r="E42" s="10">
        <f t="shared" si="0"/>
        <v>0</v>
      </c>
    </row>
    <row r="43" spans="1:6" ht="20.100000000000001" customHeight="1" x14ac:dyDescent="0.25">
      <c r="A43" s="13"/>
      <c r="B43" s="14" t="s">
        <v>40</v>
      </c>
      <c r="C43" s="15">
        <f>+C42</f>
        <v>100000</v>
      </c>
      <c r="D43" s="15">
        <f>+D42</f>
        <v>100000</v>
      </c>
      <c r="E43" s="16">
        <f t="shared" si="0"/>
        <v>0</v>
      </c>
    </row>
    <row r="44" spans="1:6" ht="20.100000000000001" customHeight="1" x14ac:dyDescent="0.25">
      <c r="A44" s="8">
        <v>911</v>
      </c>
      <c r="B44" s="2" t="s">
        <v>41</v>
      </c>
      <c r="C44" s="9">
        <v>954934</v>
      </c>
      <c r="D44" s="9">
        <v>218985</v>
      </c>
      <c r="E44" s="10">
        <f t="shared" si="0"/>
        <v>-77.068048681898432</v>
      </c>
    </row>
    <row r="45" spans="1:6" ht="20.100000000000001" customHeight="1" thickBot="1" x14ac:dyDescent="0.3">
      <c r="A45" s="13"/>
      <c r="B45" s="14" t="s">
        <v>42</v>
      </c>
      <c r="C45" s="15">
        <f>+C44</f>
        <v>954934</v>
      </c>
      <c r="D45" s="15">
        <f>+D44</f>
        <v>218985</v>
      </c>
      <c r="E45" s="16">
        <f t="shared" si="0"/>
        <v>-77.068048681898432</v>
      </c>
    </row>
    <row r="46" spans="1:6" ht="30" customHeight="1" x14ac:dyDescent="0.25">
      <c r="A46" s="21"/>
      <c r="B46" s="22" t="s">
        <v>43</v>
      </c>
      <c r="C46" s="23">
        <f>+C45+C43+C41+C30+C27+C21</f>
        <v>115986998</v>
      </c>
      <c r="D46" s="23">
        <f>+D45+D43+D41+D30+D27+D21</f>
        <v>118090458</v>
      </c>
      <c r="E46" s="24">
        <f t="shared" si="0"/>
        <v>1.8135308580018599</v>
      </c>
    </row>
    <row r="47" spans="1:6" ht="15.95" customHeight="1" x14ac:dyDescent="0.25">
      <c r="A47" s="25"/>
      <c r="C47" s="26"/>
      <c r="D47" s="26"/>
      <c r="E47" s="27"/>
      <c r="F47" s="17"/>
    </row>
    <row r="51" spans="7:7" ht="15.95" customHeight="1" x14ac:dyDescent="0.25">
      <c r="G51" s="28"/>
    </row>
  </sheetData>
  <printOptions horizontalCentered="1"/>
  <pageMargins left="1.1811023622047245" right="1.1811023622047245" top="1.3779527559055118" bottom="1.1811023622047245" header="0" footer="0"/>
  <pageSetup paperSize="9" scale="65" orientation="portrait" horizontalDpi="4294967292" verticalDpi="300" r:id="rId1"/>
  <headerFooter alignWithMargins="0">
    <oddFooter xml:space="preserve">&amp;R&amp;8               &amp;"Comic Sans MS,Normal"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CompI-conc.20-21</vt:lpstr>
      <vt:lpstr>'CompI-conc.20-21'!Área_de_impresión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2021-06-10T12:40:40Z</dcterms:created>
  <dcterms:modified xsi:type="dcterms:W3CDTF">2021-06-10T12:41:14Z</dcterms:modified>
</cp:coreProperties>
</file>