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59CF9F40-A082-444B-9FDA-0EA891FC0368}" xr6:coauthVersionLast="47" xr6:coauthVersionMax="47" xr10:uidLastSave="{00000000-0000-0000-0000-000000000000}"/>
  <bookViews>
    <workbookView xWindow="-120" yWindow="-120" windowWidth="29040" windowHeight="16440" xr2:uid="{7EEA2067-DEAD-476F-B5E0-860E7653B0BB}"/>
  </bookViews>
  <sheets>
    <sheet name="anexo I" sheetId="1" r:id="rId1"/>
  </sheets>
  <definedNames>
    <definedName name="_xlnm.Print_Area" localSheetId="0">'anexo I'!$A$2:$H$196</definedName>
    <definedName name="_xlnm.Print_Titles" localSheetId="0">'anexo I'!$3:$3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5" i="1" l="1"/>
  <c r="H171" i="1"/>
  <c r="E140" i="1"/>
  <c r="E137" i="1"/>
  <c r="E132" i="1"/>
  <c r="H120" i="1"/>
  <c r="G115" i="1"/>
  <c r="G113" i="1"/>
  <c r="H109" i="1"/>
  <c r="F92" i="1"/>
  <c r="G79" i="1"/>
  <c r="G67" i="1"/>
  <c r="G58" i="1"/>
  <c r="G191" i="1" l="1"/>
  <c r="H190" i="1" s="1"/>
  <c r="H194" i="1" s="1"/>
  <c r="G12" i="1"/>
  <c r="F165" i="1"/>
  <c r="G163" i="1" s="1"/>
  <c r="G7" i="1"/>
  <c r="G36" i="1"/>
  <c r="G21" i="1"/>
  <c r="G40" i="1"/>
  <c r="H34" i="1" s="1"/>
  <c r="G85" i="1"/>
  <c r="G123" i="1"/>
  <c r="H122" i="1" s="1"/>
  <c r="H126" i="1" s="1"/>
  <c r="G131" i="1"/>
  <c r="G155" i="1"/>
  <c r="G148" i="1"/>
  <c r="G60" i="1"/>
  <c r="H57" i="1" s="1"/>
  <c r="H173" i="1"/>
  <c r="G91" i="1"/>
  <c r="H112" i="1"/>
  <c r="G15" i="1"/>
  <c r="G25" i="1"/>
  <c r="G71" i="1"/>
  <c r="H70" i="1" s="1"/>
  <c r="G160" i="1"/>
  <c r="H187" i="1"/>
  <c r="H195" i="1" l="1"/>
  <c r="H84" i="1"/>
  <c r="H117" i="1" s="1"/>
  <c r="H159" i="1"/>
  <c r="H130" i="1"/>
  <c r="H6" i="1"/>
  <c r="H81" i="1" s="1"/>
  <c r="H180" i="1" l="1"/>
  <c r="H181" i="1" s="1"/>
  <c r="H127" i="1"/>
  <c r="H182" i="1" l="1"/>
  <c r="H196" i="1" s="1"/>
</calcChain>
</file>

<file path=xl/sharedStrings.xml><?xml version="1.0" encoding="utf-8"?>
<sst xmlns="http://schemas.openxmlformats.org/spreadsheetml/2006/main" count="514" uniqueCount="238">
  <si>
    <t>CÓD.</t>
  </si>
  <si>
    <t xml:space="preserve"> </t>
  </si>
  <si>
    <t>DENOMINACIÓN DEL INGRESO</t>
  </si>
  <si>
    <t>TOTAL SUBCTO.</t>
  </si>
  <si>
    <t>TOTAL  CTO.</t>
  </si>
  <si>
    <t>TOTAL ART.</t>
  </si>
  <si>
    <t>CAPÍTULO 3</t>
  </si>
  <si>
    <t>TASAS, PRECIOS PÚBLICOS Y OTROS INGRESOS</t>
  </si>
  <si>
    <t>PRECIOS PÚBLICOS</t>
  </si>
  <si>
    <t>Derechos de matrícula Grado y Postgrado</t>
  </si>
  <si>
    <t>.00</t>
  </si>
  <si>
    <t>Grado</t>
  </si>
  <si>
    <t>.01</t>
  </si>
  <si>
    <t xml:space="preserve">Postgrado </t>
  </si>
  <si>
    <t>.02</t>
  </si>
  <si>
    <t>Centros adscritos</t>
  </si>
  <si>
    <t>.10</t>
  </si>
  <si>
    <t>.11</t>
  </si>
  <si>
    <t>.12</t>
  </si>
  <si>
    <t>.13</t>
  </si>
  <si>
    <t>.14</t>
  </si>
  <si>
    <t>Programa Regional de Becas</t>
  </si>
  <si>
    <t>Derechos de matrículas en Estudios Propios</t>
  </si>
  <si>
    <t>Derechos de matrícula CIUC</t>
  </si>
  <si>
    <t>Cursos de Idioma Extranjero</t>
  </si>
  <si>
    <t>Cursos de Español</t>
  </si>
  <si>
    <t>Cursos y seminarios Extensión Universitaria</t>
  </si>
  <si>
    <t>Cursos de Verano y E.U.</t>
  </si>
  <si>
    <t>Aulas de Extensión Universitaria</t>
  </si>
  <si>
    <t>Actividades Deportivas</t>
  </si>
  <si>
    <t>.03</t>
  </si>
  <si>
    <t>Campus</t>
  </si>
  <si>
    <t>.99</t>
  </si>
  <si>
    <t>Otros cursos de Extensión Universitaria</t>
  </si>
  <si>
    <t>Otros Cursos y Seminarios</t>
  </si>
  <si>
    <t>Cursos VOA</t>
  </si>
  <si>
    <t>Programa Senior</t>
  </si>
  <si>
    <t>Cursos Study Abroad</t>
  </si>
  <si>
    <t>Tasas administrativas</t>
  </si>
  <si>
    <t>.04</t>
  </si>
  <si>
    <t>Pruebas de Acceso</t>
  </si>
  <si>
    <t>.06</t>
  </si>
  <si>
    <t>Expedientes,certificados, traslados y compulsas</t>
  </si>
  <si>
    <t>.07</t>
  </si>
  <si>
    <t>Expedición de títulos</t>
  </si>
  <si>
    <t>.08</t>
  </si>
  <si>
    <t>Tesis</t>
  </si>
  <si>
    <t>.09</t>
  </si>
  <si>
    <t>Tarjeta de identidad</t>
  </si>
  <si>
    <t>Convalidaciones</t>
  </si>
  <si>
    <t>Tutela doctorado</t>
  </si>
  <si>
    <t>.20</t>
  </si>
  <si>
    <t>Seguro obligatorio</t>
  </si>
  <si>
    <t>OTROS INGRESOS DE PRESTACIÓN DE SERVICIOS</t>
  </si>
  <si>
    <t>Uso de teléfonos y Fax</t>
  </si>
  <si>
    <t xml:space="preserve">Convenios y Contratos art. 83 LOU </t>
  </si>
  <si>
    <t xml:space="preserve">  - Art. 83 LOU (VA11)</t>
  </si>
  <si>
    <t xml:space="preserve">  - Art. 83 LOU  FLTQ (Personal UC) </t>
  </si>
  <si>
    <t xml:space="preserve">  - Art. 83 LOU FIHAC (Personal UC) </t>
  </si>
  <si>
    <t>Otras prestaciones de servicios</t>
  </si>
  <si>
    <t>Acceso al Documento (BUC)</t>
  </si>
  <si>
    <t>Instalaciones Servicio de Informática</t>
  </si>
  <si>
    <t>Utilización de instalaciones deportivas</t>
  </si>
  <si>
    <t>.30</t>
  </si>
  <si>
    <t>Serv.Cientifico Técnico  Investigación. Microscopio</t>
  </si>
  <si>
    <t>.31</t>
  </si>
  <si>
    <t>Serv.Cientifico Técnico Investigación. Cromatógrafo</t>
  </si>
  <si>
    <t>.33</t>
  </si>
  <si>
    <t>Serv.Cientifico Técnico Investigación. SEEA</t>
  </si>
  <si>
    <t>.45</t>
  </si>
  <si>
    <t>Visitas Planetario</t>
  </si>
  <si>
    <t>.56</t>
  </si>
  <si>
    <t>Fundación Instituto Hidráulica Ambiental de Cantabria</t>
  </si>
  <si>
    <t>.61</t>
  </si>
  <si>
    <t>Venta entradas espectáculos</t>
  </si>
  <si>
    <t>.63</t>
  </si>
  <si>
    <t>Servicios CEFONT</t>
  </si>
  <si>
    <t>.74</t>
  </si>
  <si>
    <t>Traducciones CIUC</t>
  </si>
  <si>
    <t>.75</t>
  </si>
  <si>
    <t>COIE Prácticas en empresas</t>
  </si>
  <si>
    <t>.78</t>
  </si>
  <si>
    <t>CDTUC</t>
  </si>
  <si>
    <t>.79</t>
  </si>
  <si>
    <t>Escuela Infantil UC</t>
  </si>
  <si>
    <t>.80</t>
  </si>
  <si>
    <t>.81</t>
  </si>
  <si>
    <t>Repercusión gastos a terceros</t>
  </si>
  <si>
    <t>VENTA DE BIENES</t>
  </si>
  <si>
    <t>Venta de publicaciones propias</t>
  </si>
  <si>
    <t>Venta de publicaciones (Editorial UC)</t>
  </si>
  <si>
    <t>Venta de Fotocopias</t>
  </si>
  <si>
    <t>.32</t>
  </si>
  <si>
    <t>Servicio Reprografía. Facultad de Ciencias</t>
  </si>
  <si>
    <t>Servicio Reprografía. Facultad de Medicina</t>
  </si>
  <si>
    <t>.35</t>
  </si>
  <si>
    <t>Servicio Reprografía. ETS Ing. de Caminos</t>
  </si>
  <si>
    <t>.42</t>
  </si>
  <si>
    <t>Servicio Reprografía. ETS Ing.Industriales y Telecom.</t>
  </si>
  <si>
    <t>Servicio Reprografía.ETS Náutica</t>
  </si>
  <si>
    <t>.67</t>
  </si>
  <si>
    <t>Servicio Reprografía. Biblioteca Universitaria</t>
  </si>
  <si>
    <t>Salas de impresión</t>
  </si>
  <si>
    <t>.64</t>
  </si>
  <si>
    <t>Servicio de Informática</t>
  </si>
  <si>
    <t>Venta de impresos y guías</t>
  </si>
  <si>
    <t>OTROS INGRESOS</t>
  </si>
  <si>
    <t>Retenciones Convenios, Proyectos y Cursos</t>
  </si>
  <si>
    <t>Art. 83  LOU</t>
  </si>
  <si>
    <t>Programas Europeos</t>
  </si>
  <si>
    <t>Programas Nacionales</t>
  </si>
  <si>
    <t>Estudios Propios</t>
  </si>
  <si>
    <t>Ingresos de servicios que generan gastos</t>
  </si>
  <si>
    <t>Otras</t>
  </si>
  <si>
    <t>Venta de patentes</t>
  </si>
  <si>
    <t>Ingresos diversos</t>
  </si>
  <si>
    <t>Otros</t>
  </si>
  <si>
    <t>T O T A L   C A P Í T U L O  3</t>
  </si>
  <si>
    <t>CAPÍTULO 4</t>
  </si>
  <si>
    <t>TRANSFERENCIAS CORRIENTES</t>
  </si>
  <si>
    <t>COMUNIDADES AUTONOMAS</t>
  </si>
  <si>
    <t>Consejería de Universidades, Igualdad, Cultura y Deporte. Contrato Programa</t>
  </si>
  <si>
    <t>Programa de suficiencia financiera</t>
  </si>
  <si>
    <t>Programa de complementos retributivos PDI</t>
  </si>
  <si>
    <t>Programa Internacionalización</t>
  </si>
  <si>
    <t>Programa de compensación precios públicos</t>
  </si>
  <si>
    <t>Otros ingresos del Gobierno Regional</t>
  </si>
  <si>
    <t xml:space="preserve">Consejería de Universidades, Igualdad, Cultura y Deporte </t>
  </si>
  <si>
    <t>- D.G. Juventud (Cursos de Verano)</t>
  </si>
  <si>
    <t>- D.G. Universidades, I. y T.  (Cursos de Verano)</t>
  </si>
  <si>
    <t>- D.G. Acción Cultural (Cursos de Verano)</t>
  </si>
  <si>
    <t>- D.G. Deporte</t>
  </si>
  <si>
    <t xml:space="preserve">             * Cursos de Verano………………...…6.000</t>
  </si>
  <si>
    <t xml:space="preserve">              * Sº de actividades físicas y D…..25.000</t>
  </si>
  <si>
    <t>.05</t>
  </si>
  <si>
    <t>Consejería de Desarrollo Rural, Ganadería, Pesca, Alimentación y M.A.</t>
  </si>
  <si>
    <t>- D.G. Biodiversidad,  M.Ambiente y C.C. (Cursos de Verano)</t>
  </si>
  <si>
    <t>Servicio Cántabro de Salud</t>
  </si>
  <si>
    <t>- Plazas vinculadas</t>
  </si>
  <si>
    <t>Consejería de Innovación, Industria, Transporte y Comercio</t>
  </si>
  <si>
    <t>- D.G. Industria (Cursos de Verano)</t>
  </si>
  <si>
    <t>Servicio Cántabro de Empleo</t>
  </si>
  <si>
    <t>- Cursos de Verano</t>
  </si>
  <si>
    <t>Consejería de Empleo y  Políticas Sociales</t>
  </si>
  <si>
    <t>- D.G. Trabajo (Cursos de Verano)</t>
  </si>
  <si>
    <t>CORPORACIONES LOCALES</t>
  </si>
  <si>
    <t>Ayuntamientos</t>
  </si>
  <si>
    <t>EMPRESAS PRIVADAS</t>
  </si>
  <si>
    <t>Entidades Bancarias</t>
  </si>
  <si>
    <t>Banco Santander</t>
  </si>
  <si>
    <t>Otras Transferencias Corrientes</t>
  </si>
  <si>
    <t>Empresas privadas (Cursos de Verano)</t>
  </si>
  <si>
    <t>T O T A L   C A P Í T U L O   4</t>
  </si>
  <si>
    <t>CAPÍTULO 5</t>
  </si>
  <si>
    <t>INGRESOS PATRIMONIALES</t>
  </si>
  <si>
    <t>RENTAS DE BIENES INMUEBLES</t>
  </si>
  <si>
    <t>Alquileres de Inmuebles</t>
  </si>
  <si>
    <t>PRODUCTOS DE CONCESIONES</t>
  </si>
  <si>
    <t>Concesiones Administrativas</t>
  </si>
  <si>
    <t>Cafeterías y Comedores</t>
  </si>
  <si>
    <t>Servicios de Reprografía</t>
  </si>
  <si>
    <t>T O T A L   C A P Í T U L O   5</t>
  </si>
  <si>
    <t>TOTAL OPERACIONES CORRIENTES</t>
  </si>
  <si>
    <t>CAPÍTULO 7</t>
  </si>
  <si>
    <t>TRANSFERENCIAS DE CAPITAL</t>
  </si>
  <si>
    <t>ADMINISTRACIÓN DEL ESTADO</t>
  </si>
  <si>
    <t>Administración del Estado para Investigación</t>
  </si>
  <si>
    <t xml:space="preserve">       Plan Estatal - Excelencia y Retos</t>
  </si>
  <si>
    <t xml:space="preserve">           -Convocatoria 2017:                                                 109.010</t>
  </si>
  <si>
    <t xml:space="preserve">           -Convocatoria 2018:                                                  772.289</t>
  </si>
  <si>
    <t xml:space="preserve">           -Convocatoria 2019:                                                1.632.150</t>
  </si>
  <si>
    <t xml:space="preserve">           -Convocatoria 2020:                                                1.964.739</t>
  </si>
  <si>
    <t xml:space="preserve">       Proyectos colaborativos</t>
  </si>
  <si>
    <t xml:space="preserve">           -Retos colaboración 2017:                                        114.508</t>
  </si>
  <si>
    <t xml:space="preserve">           -Retos colaboración 2019:                                          76.000</t>
  </si>
  <si>
    <t xml:space="preserve">       Otras Convocatorias Competitivas Nacionales</t>
  </si>
  <si>
    <t xml:space="preserve">          -FIS -Fondo de Investigación en Salud PI 2018          8.000</t>
  </si>
  <si>
    <t xml:space="preserve">          -Redes Excelencia 2019                                                10.500</t>
  </si>
  <si>
    <t xml:space="preserve">          -Jóvenes Investigadores 2018                                     58.800</t>
  </si>
  <si>
    <t xml:space="preserve">          -Jóvenes Investigadores 2020                                   100.000</t>
  </si>
  <si>
    <t xml:space="preserve">          -Proyectos Arqueológicos Exterior 2020                   27.000</t>
  </si>
  <si>
    <t xml:space="preserve">          -Programación Conjunta Internacional PCI 2018  118.302</t>
  </si>
  <si>
    <t xml:space="preserve">          -Programación Conjunta Internacional PCI 2019       9.548</t>
  </si>
  <si>
    <t>AEI.Programa de Contratos y Ayudas</t>
  </si>
  <si>
    <t>.21</t>
  </si>
  <si>
    <t>Programa de formación Personal Investigador (FPI)</t>
  </si>
  <si>
    <t>.23</t>
  </si>
  <si>
    <t>Programa Juan de la Cierva. Formación</t>
  </si>
  <si>
    <t>.24</t>
  </si>
  <si>
    <t>Programa Ramón y Cajal</t>
  </si>
  <si>
    <t>.26</t>
  </si>
  <si>
    <t>Programa Juan de la Cierva. Incorporación</t>
  </si>
  <si>
    <t>.27</t>
  </si>
  <si>
    <t>Programa Técnicos</t>
  </si>
  <si>
    <t xml:space="preserve">Programas movilidad </t>
  </si>
  <si>
    <t>MCIU. Programa de Contratos y Ayudas</t>
  </si>
  <si>
    <t>.22</t>
  </si>
  <si>
    <t>Programa de formación de Profesorado Universitario (FPU)</t>
  </si>
  <si>
    <t>.25</t>
  </si>
  <si>
    <t>Programa Beatriz Galindo</t>
  </si>
  <si>
    <t>Programas movilidad</t>
  </si>
  <si>
    <t>COMUNIDADES AUTÓNOMAS</t>
  </si>
  <si>
    <t>Programa de apoyo a la investigación</t>
  </si>
  <si>
    <t>Programa de obras y equipamiento</t>
  </si>
  <si>
    <t>Convenio Parlamento de Cantabria</t>
  </si>
  <si>
    <t>Consejería de Universidades, Igualdad, Cultura y Deporte</t>
  </si>
  <si>
    <t>- Edición libros, reuniones científicas</t>
  </si>
  <si>
    <t>- Trabajos investigación en La Garma</t>
  </si>
  <si>
    <t>- Trabajos investigación en El Mirón</t>
  </si>
  <si>
    <t>Obras Públicas, Ord.Territorio y Urbanismo</t>
  </si>
  <si>
    <t>- Programa biceps</t>
  </si>
  <si>
    <t>OTRAS SUBVENCIONES</t>
  </si>
  <si>
    <t>Otras transferencias de capital de Instituciones sin fines de lucro</t>
  </si>
  <si>
    <t>EXTERIOR</t>
  </si>
  <si>
    <t>FEDER Programas I+D MCIU</t>
  </si>
  <si>
    <t xml:space="preserve">                    -INNOCAMPUS:                                                 592.632</t>
  </si>
  <si>
    <t xml:space="preserve">                    -Infraestructuras 2010:                                  545.821</t>
  </si>
  <si>
    <t>Programa Marco Europeo de investigación</t>
  </si>
  <si>
    <t>Proyectos Europeos FEDER</t>
  </si>
  <si>
    <t>Proyectos Europeos Erasmus +</t>
  </si>
  <si>
    <t>T O T A L   C A P Í T U L O   7</t>
  </si>
  <si>
    <t>TOTAL OPERACIONES DE CAPITAL</t>
  </si>
  <si>
    <t>TOTAL OPERACIONES NO FINANCIERAS</t>
  </si>
  <si>
    <t>CAPÍTULO 8</t>
  </si>
  <si>
    <t>ACTIVOS FINANCIEROS</t>
  </si>
  <si>
    <t>REINTEGRO DE PRÉSTAMOS CONCEDIDOS</t>
  </si>
  <si>
    <t>Reintegro de préstamos al personal</t>
  </si>
  <si>
    <t>T O T A L   C A P Í T U L O  8</t>
  </si>
  <si>
    <t>CAPÍTULO 9</t>
  </si>
  <si>
    <t>PASIVOS FINANCIEROS</t>
  </si>
  <si>
    <t>PRÉSTAMOS RECIBIDOS EN MONEDA NACIONAL</t>
  </si>
  <si>
    <t>Anticipos reembolsables a largo plazo entes sector público</t>
  </si>
  <si>
    <t>Empleo Joven</t>
  </si>
  <si>
    <t>.17</t>
  </si>
  <si>
    <t>Convocatoria FEDER 2017</t>
  </si>
  <si>
    <t>T O T A L   C A P Í T U L O  9</t>
  </si>
  <si>
    <t>TOTAL OPERACIONES FINANCIERAS</t>
  </si>
  <si>
    <t>TOTAL PRESUPUESTO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</si>
</sst>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F497D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</borders>
  <cellStyleXfs count="7">
    <xf numFmtId="0" fontId="0" fillId="0" borderId="0"/>
    <xf numFmtId="164" fontId="8" fillId="0" borderId="0" applyFont="0" applyFill="0" applyBorder="0" applyAlignment="0" applyProtection="0"/>
    <xf numFmtId="0" fontId="2" fillId="2" borderId="1" applyProtection="0">
      <alignment horizontal="center"/>
    </xf>
    <xf numFmtId="0" fontId="4" fillId="3" borderId="4" applyNumberFormat="0" applyBorder="0" applyAlignment="0" applyProtection="0">
      <alignment horizontal="center"/>
    </xf>
    <xf numFmtId="0" fontId="4" fillId="4" borderId="8" applyNumberFormat="0" applyProtection="0">
      <alignment horizontal="center"/>
    </xf>
    <xf numFmtId="0" fontId="8" fillId="0" borderId="0"/>
    <xf numFmtId="0" fontId="2" fillId="6" borderId="19" applyNumberFormat="0" applyProtection="0">
      <alignment horizontal="center"/>
    </xf>
  </cellStyleXfs>
  <cellXfs count="6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2" fillId="2" borderId="2" xfId="2" applyBorder="1">
      <alignment horizontal="center"/>
    </xf>
    <xf numFmtId="0" fontId="2" fillId="2" borderId="1" xfId="2">
      <alignment horizontal="center"/>
    </xf>
    <xf numFmtId="3" fontId="2" fillId="2" borderId="1" xfId="2" applyNumberFormat="1">
      <alignment horizontal="center"/>
    </xf>
    <xf numFmtId="0" fontId="2" fillId="2" borderId="3" xfId="2" applyBorder="1">
      <alignment horizontal="center"/>
    </xf>
    <xf numFmtId="0" fontId="4" fillId="3" borderId="5" xfId="3" applyBorder="1" applyAlignment="1">
      <alignment horizontal="right"/>
    </xf>
    <xf numFmtId="0" fontId="4" fillId="3" borderId="0" xfId="3" applyBorder="1" applyAlignment="1">
      <alignment horizontal="right"/>
    </xf>
    <xf numFmtId="0" fontId="4" fillId="3" borderId="0" xfId="3" applyBorder="1" applyAlignme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4" fontId="1" fillId="0" borderId="0" xfId="1" applyFont="1" applyFill="1" applyBorder="1"/>
    <xf numFmtId="164" fontId="4" fillId="3" borderId="6" xfId="1" applyFont="1" applyFill="1" applyBorder="1" applyAlignment="1"/>
    <xf numFmtId="0" fontId="4" fillId="3" borderId="7" xfId="3" applyBorder="1" applyAlignment="1">
      <alignment horizontal="right"/>
    </xf>
    <xf numFmtId="0" fontId="4" fillId="4" borderId="9" xfId="4" applyBorder="1">
      <alignment horizontal="center"/>
    </xf>
    <xf numFmtId="0" fontId="4" fillId="4" borderId="8" xfId="4">
      <alignment horizontal="center"/>
    </xf>
    <xf numFmtId="3" fontId="4" fillId="4" borderId="8" xfId="4" applyNumberFormat="1">
      <alignment horizontal="center"/>
    </xf>
    <xf numFmtId="164" fontId="4" fillId="4" borderId="8" xfId="4" applyNumberFormat="1">
      <alignment horizontal="center"/>
    </xf>
    <xf numFmtId="164" fontId="4" fillId="4" borderId="10" xfId="4" applyNumberFormat="1" applyBorder="1">
      <alignment horizontal="center"/>
    </xf>
    <xf numFmtId="49" fontId="4" fillId="3" borderId="0" xfId="3" applyNumberFormat="1" applyBorder="1" applyAlignment="1">
      <alignment horizontal="left"/>
    </xf>
    <xf numFmtId="164" fontId="1" fillId="0" borderId="0" xfId="1" applyFont="1" applyFill="1" applyBorder="1" applyAlignment="1"/>
    <xf numFmtId="164" fontId="7" fillId="0" borderId="0" xfId="1" applyFont="1" applyFill="1" applyBorder="1" applyAlignment="1"/>
    <xf numFmtId="164" fontId="7" fillId="0" borderId="0" xfId="1" applyFont="1" applyFill="1" applyBorder="1"/>
    <xf numFmtId="164" fontId="3" fillId="0" borderId="0" xfId="1" applyFont="1" applyFill="1" applyBorder="1" applyAlignment="1"/>
    <xf numFmtId="164" fontId="3" fillId="0" borderId="0" xfId="1" applyFont="1" applyFill="1" applyBorder="1"/>
    <xf numFmtId="164" fontId="9" fillId="4" borderId="8" xfId="4" applyNumberFormat="1" applyFont="1">
      <alignment horizontal="center"/>
    </xf>
    <xf numFmtId="0" fontId="4" fillId="3" borderId="11" xfId="3" applyBorder="1" applyAlignment="1">
      <alignment horizontal="right"/>
    </xf>
    <xf numFmtId="0" fontId="4" fillId="3" borderId="12" xfId="3" applyBorder="1" applyAlignment="1">
      <alignment horizontal="right"/>
    </xf>
    <xf numFmtId="49" fontId="4" fillId="3" borderId="12" xfId="3" applyNumberFormat="1" applyBorder="1" applyAlignment="1">
      <alignment horizontal="left"/>
    </xf>
    <xf numFmtId="0" fontId="7" fillId="0" borderId="12" xfId="0" applyFont="1" applyBorder="1"/>
    <xf numFmtId="3" fontId="7" fillId="0" borderId="12" xfId="0" applyNumberFormat="1" applyFont="1" applyBorder="1"/>
    <xf numFmtId="164" fontId="7" fillId="0" borderId="12" xfId="1" applyFont="1" applyFill="1" applyBorder="1" applyAlignment="1"/>
    <xf numFmtId="164" fontId="7" fillId="0" borderId="12" xfId="1" applyFont="1" applyFill="1" applyBorder="1"/>
    <xf numFmtId="164" fontId="4" fillId="3" borderId="13" xfId="1" applyFont="1" applyFill="1" applyBorder="1" applyAlignment="1"/>
    <xf numFmtId="0" fontId="4" fillId="4" borderId="14" xfId="4" applyBorder="1">
      <alignment horizontal="center"/>
    </xf>
    <xf numFmtId="0" fontId="4" fillId="4" borderId="15" xfId="4" applyBorder="1">
      <alignment horizontal="center"/>
    </xf>
    <xf numFmtId="3" fontId="4" fillId="4" borderId="15" xfId="4" applyNumberFormat="1" applyBorder="1">
      <alignment horizontal="center"/>
    </xf>
    <xf numFmtId="164" fontId="9" fillId="4" borderId="15" xfId="4" applyNumberFormat="1" applyFont="1" applyBorder="1">
      <alignment horizontal="center"/>
    </xf>
    <xf numFmtId="164" fontId="4" fillId="4" borderId="16" xfId="4" applyNumberFormat="1" applyBorder="1">
      <alignment horizontal="center"/>
    </xf>
    <xf numFmtId="164" fontId="6" fillId="0" borderId="0" xfId="0" applyNumberFormat="1" applyFont="1"/>
    <xf numFmtId="164" fontId="3" fillId="0" borderId="0" xfId="1" applyFont="1" applyFill="1" applyBorder="1" applyAlignment="1">
      <alignment horizontal="center"/>
    </xf>
    <xf numFmtId="49" fontId="7" fillId="0" borderId="0" xfId="0" applyNumberFormat="1" applyFont="1"/>
    <xf numFmtId="164" fontId="10" fillId="3" borderId="6" xfId="1" applyFont="1" applyFill="1" applyBorder="1" applyAlignment="1"/>
    <xf numFmtId="164" fontId="10" fillId="3" borderId="13" xfId="1" applyFont="1" applyFill="1" applyBorder="1" applyAlignment="1"/>
    <xf numFmtId="164" fontId="10" fillId="4" borderId="8" xfId="4" applyNumberFormat="1" applyFont="1">
      <alignment horizontal="center"/>
    </xf>
    <xf numFmtId="164" fontId="10" fillId="4" borderId="10" xfId="4" applyNumberFormat="1" applyFont="1" applyBorder="1">
      <alignment horizontal="center"/>
    </xf>
    <xf numFmtId="0" fontId="4" fillId="4" borderId="17" xfId="4" applyBorder="1">
      <alignment horizontal="center"/>
    </xf>
    <xf numFmtId="0" fontId="4" fillId="4" borderId="1" xfId="4" applyBorder="1">
      <alignment horizontal="center"/>
    </xf>
    <xf numFmtId="164" fontId="4" fillId="4" borderId="1" xfId="4" applyNumberFormat="1" applyBorder="1">
      <alignment horizontal="center"/>
    </xf>
    <xf numFmtId="3" fontId="4" fillId="4" borderId="1" xfId="4" applyNumberFormat="1" applyBorder="1">
      <alignment horizontal="center"/>
    </xf>
    <xf numFmtId="164" fontId="9" fillId="4" borderId="1" xfId="4" applyNumberFormat="1" applyFont="1" applyBorder="1">
      <alignment horizontal="center"/>
    </xf>
    <xf numFmtId="164" fontId="4" fillId="4" borderId="3" xfId="4" applyNumberFormat="1" applyBorder="1">
      <alignment horizontal="center"/>
    </xf>
    <xf numFmtId="0" fontId="7" fillId="0" borderId="0" xfId="5" applyFont="1"/>
    <xf numFmtId="0" fontId="7" fillId="5" borderId="0" xfId="5" applyFont="1" applyFill="1"/>
    <xf numFmtId="49" fontId="7" fillId="0" borderId="0" xfId="5" applyNumberFormat="1" applyFont="1"/>
    <xf numFmtId="0" fontId="4" fillId="3" borderId="18" xfId="3" applyBorder="1" applyAlignment="1">
      <alignment horizontal="right"/>
    </xf>
    <xf numFmtId="3" fontId="6" fillId="0" borderId="0" xfId="0" applyNumberFormat="1" applyFont="1"/>
    <xf numFmtId="0" fontId="2" fillId="6" borderId="20" xfId="6" applyBorder="1">
      <alignment horizontal="center"/>
    </xf>
    <xf numFmtId="0" fontId="11" fillId="6" borderId="19" xfId="6" applyFont="1">
      <alignment horizontal="center"/>
    </xf>
    <xf numFmtId="0" fontId="12" fillId="6" borderId="19" xfId="6" applyFont="1">
      <alignment horizontal="center"/>
    </xf>
    <xf numFmtId="3" fontId="12" fillId="6" borderId="19" xfId="6" applyNumberFormat="1" applyFont="1">
      <alignment horizontal="center"/>
    </xf>
    <xf numFmtId="164" fontId="12" fillId="6" borderId="19" xfId="1" applyFont="1" applyFill="1" applyBorder="1" applyAlignment="1">
      <alignment horizontal="center"/>
    </xf>
    <xf numFmtId="164" fontId="12" fillId="6" borderId="21" xfId="1" applyFont="1" applyFill="1" applyBorder="1" applyAlignment="1">
      <alignment horizontal="center"/>
    </xf>
  </cellXfs>
  <cellStyles count="7">
    <cellStyle name="Millares [0]" xfId="1" builtinId="6"/>
    <cellStyle name="Normal" xfId="0" builtinId="0"/>
    <cellStyle name="Normal 2 2" xfId="5" xr:uid="{45DBB218-5BBA-4B21-B519-2ADE3461444A}"/>
    <cellStyle name="P2010-Encabezado" xfId="2" xr:uid="{683093B7-46D0-4966-864B-3433F39AA77F}"/>
    <cellStyle name="P2010-Primera Columna" xfId="3" xr:uid="{A7314BC2-7C4E-4955-94FB-24ADFBCDF807}"/>
    <cellStyle name="P2010-SubTotales" xfId="4" xr:uid="{4786D821-1BE9-45BC-980B-176C64D0C409}"/>
    <cellStyle name="P2010-Totales" xfId="6" xr:uid="{E05ABD5C-69B2-4DE2-83DC-CEC20CC6AC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4DB5-7F8C-48C4-A9A5-C0756F09FFDA}">
  <dimension ref="A1:M214"/>
  <sheetViews>
    <sheetView tabSelected="1" view="pageBreakPreview" topLeftCell="A76" zoomScale="90" zoomScaleNormal="130" zoomScaleSheetLayoutView="90" workbookViewId="0">
      <selection activeCell="J16" sqref="J16"/>
    </sheetView>
  </sheetViews>
  <sheetFormatPr baseColWidth="10" defaultRowHeight="15" x14ac:dyDescent="0.25"/>
  <cols>
    <col min="1" max="1" width="4.28515625" style="2" customWidth="1"/>
    <col min="2" max="2" width="5.140625" style="2" bestFit="1" customWidth="1"/>
    <col min="3" max="3" width="3.5703125" style="3" bestFit="1" customWidth="1"/>
    <col min="4" max="4" width="57.28515625" style="4" customWidth="1"/>
    <col min="5" max="5" width="10.5703125" style="5" customWidth="1"/>
    <col min="6" max="6" width="13.85546875" style="3" customWidth="1"/>
    <col min="7" max="7" width="14" style="3" customWidth="1"/>
    <col min="8" max="8" width="16.85546875" style="3" customWidth="1"/>
    <col min="9" max="10" width="11.42578125" style="3"/>
    <col min="11" max="11" width="12.42578125" style="3" bestFit="1" customWidth="1"/>
    <col min="12" max="16384" width="11.42578125" style="3"/>
  </cols>
  <sheetData>
    <row r="1" spans="1:8" ht="18.75" x14ac:dyDescent="0.25">
      <c r="A1" s="1"/>
    </row>
    <row r="3" spans="1:8" ht="30" customHeight="1" x14ac:dyDescent="0.25">
      <c r="A3" s="6" t="s">
        <v>0</v>
      </c>
      <c r="B3" s="7" t="s">
        <v>1</v>
      </c>
      <c r="C3" s="7" t="s">
        <v>1</v>
      </c>
      <c r="D3" s="7" t="s">
        <v>2</v>
      </c>
      <c r="E3" s="8"/>
      <c r="F3" s="7" t="s">
        <v>3</v>
      </c>
      <c r="G3" s="7" t="s">
        <v>4</v>
      </c>
      <c r="H3" s="9" t="s">
        <v>5</v>
      </c>
    </row>
    <row r="4" spans="1:8" ht="20.100000000000001" customHeight="1" x14ac:dyDescent="0.25">
      <c r="A4" s="10" t="s">
        <v>1</v>
      </c>
      <c r="B4" s="11" t="s">
        <v>1</v>
      </c>
      <c r="C4" s="12" t="s">
        <v>1</v>
      </c>
      <c r="D4" s="13" t="s">
        <v>6</v>
      </c>
      <c r="E4" s="14"/>
      <c r="F4" s="15"/>
      <c r="G4" s="16"/>
      <c r="H4" s="17"/>
    </row>
    <row r="5" spans="1:8" ht="20.100000000000001" customHeight="1" x14ac:dyDescent="0.25">
      <c r="A5" s="18" t="s">
        <v>1</v>
      </c>
      <c r="B5" s="11" t="s">
        <v>1</v>
      </c>
      <c r="C5" s="12" t="s">
        <v>1</v>
      </c>
      <c r="D5" s="13" t="s">
        <v>7</v>
      </c>
      <c r="E5" s="14"/>
      <c r="F5" s="15"/>
      <c r="G5" s="16"/>
      <c r="H5" s="17"/>
    </row>
    <row r="6" spans="1:8" ht="20.100000000000001" customHeight="1" x14ac:dyDescent="0.25">
      <c r="A6" s="19">
        <v>31</v>
      </c>
      <c r="B6" s="20" t="s">
        <v>1</v>
      </c>
      <c r="C6" s="20" t="s">
        <v>1</v>
      </c>
      <c r="D6" s="20" t="s">
        <v>8</v>
      </c>
      <c r="E6" s="21"/>
      <c r="F6" s="22"/>
      <c r="G6" s="22"/>
      <c r="H6" s="23">
        <f>SUM(G7:G27)</f>
        <v>11305900</v>
      </c>
    </row>
    <row r="7" spans="1:8" ht="20.100000000000001" customHeight="1" x14ac:dyDescent="0.25">
      <c r="A7" s="18" t="s">
        <v>1</v>
      </c>
      <c r="B7" s="11">
        <v>310</v>
      </c>
      <c r="C7" s="12" t="s">
        <v>1</v>
      </c>
      <c r="D7" s="4" t="s">
        <v>9</v>
      </c>
      <c r="F7" s="16"/>
      <c r="G7" s="16">
        <f>SUM(F8:F10)</f>
        <v>8260000</v>
      </c>
      <c r="H7" s="17"/>
    </row>
    <row r="8" spans="1:8" ht="20.100000000000001" customHeight="1" x14ac:dyDescent="0.25">
      <c r="A8" s="18" t="s">
        <v>1</v>
      </c>
      <c r="B8" s="11" t="s">
        <v>1</v>
      </c>
      <c r="C8" s="24" t="s">
        <v>10</v>
      </c>
      <c r="D8" s="4" t="s">
        <v>11</v>
      </c>
      <c r="F8" s="25">
        <v>7060000</v>
      </c>
      <c r="G8" s="16"/>
      <c r="H8" s="17"/>
    </row>
    <row r="9" spans="1:8" ht="20.100000000000001" customHeight="1" x14ac:dyDescent="0.25">
      <c r="A9" s="18" t="s">
        <v>1</v>
      </c>
      <c r="B9" s="11" t="s">
        <v>1</v>
      </c>
      <c r="C9" s="24" t="s">
        <v>12</v>
      </c>
      <c r="D9" s="4" t="s">
        <v>13</v>
      </c>
      <c r="F9" s="25">
        <v>1050000</v>
      </c>
      <c r="G9" s="16"/>
      <c r="H9" s="17"/>
    </row>
    <row r="10" spans="1:8" ht="21" customHeight="1" x14ac:dyDescent="0.25">
      <c r="A10" s="18" t="s">
        <v>1</v>
      </c>
      <c r="B10" s="11" t="s">
        <v>1</v>
      </c>
      <c r="C10" s="24" t="s">
        <v>14</v>
      </c>
      <c r="D10" s="4" t="s">
        <v>15</v>
      </c>
      <c r="F10" s="25">
        <v>150000</v>
      </c>
      <c r="G10" s="16"/>
      <c r="H10" s="17"/>
    </row>
    <row r="11" spans="1:8" ht="21" customHeight="1" x14ac:dyDescent="0.25">
      <c r="A11" s="18" t="s">
        <v>1</v>
      </c>
      <c r="B11" s="11">
        <v>311</v>
      </c>
      <c r="C11" s="24" t="s">
        <v>1</v>
      </c>
      <c r="D11" s="4" t="s">
        <v>22</v>
      </c>
      <c r="F11" s="26"/>
      <c r="G11" s="27">
        <v>1100000</v>
      </c>
      <c r="H11" s="17"/>
    </row>
    <row r="12" spans="1:8" ht="21" customHeight="1" x14ac:dyDescent="0.25">
      <c r="A12" s="18" t="s">
        <v>1</v>
      </c>
      <c r="B12" s="11">
        <v>312</v>
      </c>
      <c r="C12" s="24" t="s">
        <v>1</v>
      </c>
      <c r="D12" s="4" t="s">
        <v>23</v>
      </c>
      <c r="F12" s="26"/>
      <c r="G12" s="27">
        <f>SUM(F13:F14)</f>
        <v>677900</v>
      </c>
      <c r="H12" s="17"/>
    </row>
    <row r="13" spans="1:8" ht="21" customHeight="1" x14ac:dyDescent="0.25">
      <c r="A13" s="18" t="s">
        <v>1</v>
      </c>
      <c r="B13" s="11" t="s">
        <v>1</v>
      </c>
      <c r="C13" s="24" t="s">
        <v>10</v>
      </c>
      <c r="D13" s="4" t="s">
        <v>24</v>
      </c>
      <c r="F13" s="26">
        <v>280900</v>
      </c>
      <c r="G13" s="27"/>
      <c r="H13" s="17"/>
    </row>
    <row r="14" spans="1:8" ht="21" customHeight="1" x14ac:dyDescent="0.25">
      <c r="A14" s="18" t="s">
        <v>1</v>
      </c>
      <c r="B14" s="11" t="s">
        <v>1</v>
      </c>
      <c r="C14" s="24" t="s">
        <v>12</v>
      </c>
      <c r="D14" s="4" t="s">
        <v>25</v>
      </c>
      <c r="F14" s="26">
        <v>397000</v>
      </c>
      <c r="G14" s="27"/>
      <c r="H14" s="17"/>
    </row>
    <row r="15" spans="1:8" ht="21" customHeight="1" x14ac:dyDescent="0.25">
      <c r="A15" s="18" t="s">
        <v>1</v>
      </c>
      <c r="B15" s="11">
        <v>313</v>
      </c>
      <c r="C15" s="24" t="s">
        <v>1</v>
      </c>
      <c r="D15" s="4" t="s">
        <v>26</v>
      </c>
      <c r="F15" s="28"/>
      <c r="G15" s="27">
        <f>SUM(F16:F20)</f>
        <v>184000</v>
      </c>
      <c r="H15" s="17"/>
    </row>
    <row r="16" spans="1:8" ht="21" customHeight="1" x14ac:dyDescent="0.25">
      <c r="A16" s="18" t="s">
        <v>1</v>
      </c>
      <c r="B16" s="11" t="s">
        <v>1</v>
      </c>
      <c r="C16" s="24" t="s">
        <v>10</v>
      </c>
      <c r="D16" s="4" t="s">
        <v>27</v>
      </c>
      <c r="F16" s="26">
        <v>52000</v>
      </c>
      <c r="G16" s="29"/>
      <c r="H16" s="17"/>
    </row>
    <row r="17" spans="1:8" ht="20.100000000000001" customHeight="1" x14ac:dyDescent="0.25">
      <c r="A17" s="18"/>
      <c r="B17" s="11"/>
      <c r="C17" s="24" t="s">
        <v>12</v>
      </c>
      <c r="D17" s="4" t="s">
        <v>28</v>
      </c>
      <c r="F17" s="26">
        <v>10000</v>
      </c>
      <c r="G17" s="29"/>
      <c r="H17" s="17"/>
    </row>
    <row r="18" spans="1:8" ht="19.5" customHeight="1" x14ac:dyDescent="0.25">
      <c r="A18" s="18" t="s">
        <v>1</v>
      </c>
      <c r="B18" s="11" t="s">
        <v>1</v>
      </c>
      <c r="C18" s="24" t="s">
        <v>14</v>
      </c>
      <c r="D18" s="4" t="s">
        <v>29</v>
      </c>
      <c r="F18" s="26">
        <v>100000</v>
      </c>
      <c r="G18" s="29"/>
      <c r="H18" s="17"/>
    </row>
    <row r="19" spans="1:8" ht="20.100000000000001" customHeight="1" x14ac:dyDescent="0.25">
      <c r="A19" s="18"/>
      <c r="B19" s="11"/>
      <c r="C19" s="24" t="s">
        <v>30</v>
      </c>
      <c r="D19" s="4" t="s">
        <v>31</v>
      </c>
      <c r="F19" s="26">
        <v>20000</v>
      </c>
      <c r="G19" s="29"/>
      <c r="H19" s="17"/>
    </row>
    <row r="20" spans="1:8" ht="20.100000000000001" customHeight="1" x14ac:dyDescent="0.25">
      <c r="A20" s="18"/>
      <c r="B20" s="11"/>
      <c r="C20" s="24" t="s">
        <v>32</v>
      </c>
      <c r="D20" s="4" t="s">
        <v>33</v>
      </c>
      <c r="F20" s="26">
        <v>2000</v>
      </c>
      <c r="G20" s="29"/>
      <c r="H20" s="17"/>
    </row>
    <row r="21" spans="1:8" ht="20.100000000000001" customHeight="1" x14ac:dyDescent="0.25">
      <c r="A21" s="18" t="s">
        <v>1</v>
      </c>
      <c r="B21" s="11">
        <v>314</v>
      </c>
      <c r="C21" s="24" t="s">
        <v>1</v>
      </c>
      <c r="D21" s="4" t="s">
        <v>34</v>
      </c>
      <c r="F21" s="26"/>
      <c r="G21" s="27">
        <f>SUM(F22:F24)</f>
        <v>141000</v>
      </c>
      <c r="H21" s="17"/>
    </row>
    <row r="22" spans="1:8" ht="20.100000000000001" customHeight="1" x14ac:dyDescent="0.25">
      <c r="A22" s="18"/>
      <c r="B22" s="11"/>
      <c r="C22" s="24" t="s">
        <v>10</v>
      </c>
      <c r="D22" s="4" t="s">
        <v>35</v>
      </c>
      <c r="F22" s="26">
        <v>5000</v>
      </c>
      <c r="G22" s="27"/>
      <c r="H22" s="17"/>
    </row>
    <row r="23" spans="1:8" ht="20.100000000000001" customHeight="1" x14ac:dyDescent="0.25">
      <c r="A23" s="18" t="s">
        <v>1</v>
      </c>
      <c r="B23" s="11" t="s">
        <v>1</v>
      </c>
      <c r="C23" s="24" t="s">
        <v>12</v>
      </c>
      <c r="D23" s="4" t="s">
        <v>36</v>
      </c>
      <c r="F23" s="26">
        <v>36000</v>
      </c>
      <c r="G23" s="27"/>
      <c r="H23" s="17"/>
    </row>
    <row r="24" spans="1:8" ht="20.100000000000001" customHeight="1" x14ac:dyDescent="0.25">
      <c r="A24" s="18"/>
      <c r="B24" s="11"/>
      <c r="C24" s="24" t="s">
        <v>30</v>
      </c>
      <c r="D24" s="4" t="s">
        <v>37</v>
      </c>
      <c r="F24" s="26">
        <v>100000</v>
      </c>
      <c r="G24" s="27"/>
      <c r="H24" s="17"/>
    </row>
    <row r="25" spans="1:8" ht="20.100000000000001" customHeight="1" x14ac:dyDescent="0.25">
      <c r="A25" s="18" t="s">
        <v>1</v>
      </c>
      <c r="B25" s="11">
        <v>319</v>
      </c>
      <c r="C25" s="24" t="s">
        <v>1</v>
      </c>
      <c r="D25" s="4" t="s">
        <v>38</v>
      </c>
      <c r="F25" s="26"/>
      <c r="G25" s="27">
        <f>SUM(F26:F33)</f>
        <v>943000</v>
      </c>
      <c r="H25" s="17"/>
    </row>
    <row r="26" spans="1:8" ht="20.100000000000001" customHeight="1" x14ac:dyDescent="0.25">
      <c r="A26" s="18" t="s">
        <v>1</v>
      </c>
      <c r="B26" s="11" t="s">
        <v>1</v>
      </c>
      <c r="C26" s="24" t="s">
        <v>39</v>
      </c>
      <c r="D26" s="4" t="s">
        <v>40</v>
      </c>
      <c r="F26" s="26">
        <v>205000</v>
      </c>
      <c r="G26" s="27"/>
      <c r="H26" s="17"/>
    </row>
    <row r="27" spans="1:8" ht="20.100000000000001" customHeight="1" x14ac:dyDescent="0.25">
      <c r="A27" s="18" t="s">
        <v>1</v>
      </c>
      <c r="B27" s="11" t="s">
        <v>1</v>
      </c>
      <c r="C27" s="24" t="s">
        <v>41</v>
      </c>
      <c r="D27" s="4" t="s">
        <v>42</v>
      </c>
      <c r="F27" s="26">
        <v>215000</v>
      </c>
      <c r="G27" s="27"/>
      <c r="H27" s="17"/>
    </row>
    <row r="28" spans="1:8" ht="20.100000000000001" customHeight="1" x14ac:dyDescent="0.25">
      <c r="A28" s="18" t="s">
        <v>1</v>
      </c>
      <c r="B28" s="11" t="s">
        <v>1</v>
      </c>
      <c r="C28" s="24" t="s">
        <v>43</v>
      </c>
      <c r="D28" s="4" t="s">
        <v>44</v>
      </c>
      <c r="F28" s="26">
        <v>350000</v>
      </c>
      <c r="G28" s="27"/>
      <c r="H28" s="17"/>
    </row>
    <row r="29" spans="1:8" ht="20.100000000000001" customHeight="1" x14ac:dyDescent="0.25">
      <c r="A29" s="18"/>
      <c r="B29" s="11"/>
      <c r="C29" s="24" t="s">
        <v>45</v>
      </c>
      <c r="D29" s="4" t="s">
        <v>46</v>
      </c>
      <c r="F29" s="26">
        <v>20000</v>
      </c>
      <c r="G29" s="27"/>
      <c r="H29" s="17"/>
    </row>
    <row r="30" spans="1:8" ht="20.100000000000001" customHeight="1" x14ac:dyDescent="0.25">
      <c r="A30" s="18" t="s">
        <v>1</v>
      </c>
      <c r="B30" s="11" t="s">
        <v>1</v>
      </c>
      <c r="C30" s="24" t="s">
        <v>47</v>
      </c>
      <c r="D30" s="4" t="s">
        <v>48</v>
      </c>
      <c r="F30" s="26">
        <v>60000</v>
      </c>
      <c r="G30" s="27"/>
      <c r="H30" s="17"/>
    </row>
    <row r="31" spans="1:8" ht="20.100000000000001" customHeight="1" x14ac:dyDescent="0.25">
      <c r="A31" s="18" t="s">
        <v>1</v>
      </c>
      <c r="B31" s="11" t="s">
        <v>1</v>
      </c>
      <c r="C31" s="24" t="s">
        <v>16</v>
      </c>
      <c r="D31" s="4" t="s">
        <v>49</v>
      </c>
      <c r="F31" s="26">
        <v>30000</v>
      </c>
      <c r="G31" s="27"/>
      <c r="H31" s="17"/>
    </row>
    <row r="32" spans="1:8" ht="20.100000000000001" customHeight="1" x14ac:dyDescent="0.25">
      <c r="A32" s="18"/>
      <c r="B32" s="11"/>
      <c r="C32" s="24" t="s">
        <v>18</v>
      </c>
      <c r="D32" s="4" t="s">
        <v>50</v>
      </c>
      <c r="F32" s="26">
        <v>60000</v>
      </c>
      <c r="G32" s="27"/>
      <c r="H32" s="17"/>
    </row>
    <row r="33" spans="1:8" ht="20.100000000000001" customHeight="1" x14ac:dyDescent="0.25">
      <c r="A33" s="18"/>
      <c r="B33" s="11"/>
      <c r="C33" s="24" t="s">
        <v>51</v>
      </c>
      <c r="D33" s="4" t="s">
        <v>52</v>
      </c>
      <c r="F33" s="26">
        <v>3000</v>
      </c>
      <c r="G33" s="27"/>
      <c r="H33" s="17"/>
    </row>
    <row r="34" spans="1:8" ht="20.100000000000001" customHeight="1" x14ac:dyDescent="0.25">
      <c r="A34" s="19">
        <v>32</v>
      </c>
      <c r="B34" s="20" t="s">
        <v>1</v>
      </c>
      <c r="C34" s="20" t="s">
        <v>1</v>
      </c>
      <c r="D34" s="20" t="s">
        <v>53</v>
      </c>
      <c r="E34" s="21"/>
      <c r="F34" s="30"/>
      <c r="G34" s="30"/>
      <c r="H34" s="23">
        <f>SUM(G35:G47)</f>
        <v>4736600</v>
      </c>
    </row>
    <row r="35" spans="1:8" ht="20.100000000000001" customHeight="1" x14ac:dyDescent="0.25">
      <c r="A35" s="18" t="s">
        <v>1</v>
      </c>
      <c r="B35" s="11">
        <v>327</v>
      </c>
      <c r="C35" s="24" t="s">
        <v>1</v>
      </c>
      <c r="D35" s="4" t="s">
        <v>54</v>
      </c>
      <c r="F35" s="26"/>
      <c r="G35" s="27">
        <v>15000</v>
      </c>
      <c r="H35" s="17"/>
    </row>
    <row r="36" spans="1:8" ht="20.100000000000001" customHeight="1" x14ac:dyDescent="0.25">
      <c r="A36" s="18" t="s">
        <v>1</v>
      </c>
      <c r="B36" s="11">
        <v>328</v>
      </c>
      <c r="C36" s="24" t="s">
        <v>1</v>
      </c>
      <c r="D36" s="4" t="s">
        <v>55</v>
      </c>
      <c r="G36" s="26">
        <f>SUM(E37:E39)</f>
        <v>3900000</v>
      </c>
      <c r="H36" s="17"/>
    </row>
    <row r="37" spans="1:8" ht="20.100000000000001" customHeight="1" x14ac:dyDescent="0.25">
      <c r="A37" s="18"/>
      <c r="B37" s="11"/>
      <c r="C37" s="24"/>
      <c r="D37" s="4" t="s">
        <v>56</v>
      </c>
      <c r="E37" s="5">
        <v>2800000</v>
      </c>
      <c r="F37" s="26"/>
      <c r="G37" s="27"/>
      <c r="H37" s="17"/>
    </row>
    <row r="38" spans="1:8" ht="20.100000000000001" customHeight="1" x14ac:dyDescent="0.25">
      <c r="A38" s="18"/>
      <c r="B38" s="11"/>
      <c r="C38" s="24"/>
      <c r="D38" s="4" t="s">
        <v>57</v>
      </c>
      <c r="E38" s="5">
        <v>500000</v>
      </c>
      <c r="F38" s="26"/>
      <c r="G38" s="27"/>
      <c r="H38" s="17"/>
    </row>
    <row r="39" spans="1:8" ht="20.100000000000001" customHeight="1" x14ac:dyDescent="0.25">
      <c r="A39" s="18"/>
      <c r="B39" s="11"/>
      <c r="C39" s="24"/>
      <c r="D39" s="4" t="s">
        <v>58</v>
      </c>
      <c r="E39" s="5">
        <v>600000</v>
      </c>
      <c r="F39" s="26"/>
      <c r="G39" s="27"/>
      <c r="H39" s="17"/>
    </row>
    <row r="40" spans="1:8" ht="20.100000000000001" customHeight="1" x14ac:dyDescent="0.25">
      <c r="A40" s="18" t="s">
        <v>1</v>
      </c>
      <c r="B40" s="11">
        <v>329</v>
      </c>
      <c r="C40" s="24" t="s">
        <v>1</v>
      </c>
      <c r="D40" s="4" t="s">
        <v>59</v>
      </c>
      <c r="F40" s="26"/>
      <c r="G40" s="27">
        <f>SUM(F41:F56)</f>
        <v>821600</v>
      </c>
      <c r="H40" s="17"/>
    </row>
    <row r="41" spans="1:8" ht="20.100000000000001" customHeight="1" x14ac:dyDescent="0.25">
      <c r="A41" s="18" t="s">
        <v>1</v>
      </c>
      <c r="B41" s="11" t="s">
        <v>1</v>
      </c>
      <c r="C41" s="24" t="s">
        <v>10</v>
      </c>
      <c r="D41" s="4" t="s">
        <v>60</v>
      </c>
      <c r="F41" s="26">
        <v>10000</v>
      </c>
      <c r="G41" s="27"/>
      <c r="H41" s="17"/>
    </row>
    <row r="42" spans="1:8" ht="20.100000000000001" customHeight="1" x14ac:dyDescent="0.25">
      <c r="A42" s="18" t="s">
        <v>1</v>
      </c>
      <c r="B42" s="11" t="s">
        <v>1</v>
      </c>
      <c r="C42" s="24" t="s">
        <v>14</v>
      </c>
      <c r="D42" s="4" t="s">
        <v>61</v>
      </c>
      <c r="F42" s="26">
        <v>10000</v>
      </c>
      <c r="G42" s="27"/>
      <c r="H42" s="17"/>
    </row>
    <row r="43" spans="1:8" ht="20.100000000000001" customHeight="1" x14ac:dyDescent="0.25">
      <c r="A43" s="18" t="s">
        <v>1</v>
      </c>
      <c r="B43" s="11" t="s">
        <v>1</v>
      </c>
      <c r="C43" s="24" t="s">
        <v>41</v>
      </c>
      <c r="D43" s="4" t="s">
        <v>62</v>
      </c>
      <c r="F43" s="26">
        <v>5000</v>
      </c>
      <c r="G43" s="27"/>
      <c r="H43" s="17"/>
    </row>
    <row r="44" spans="1:8" ht="20.100000000000001" customHeight="1" x14ac:dyDescent="0.25">
      <c r="A44" s="18"/>
      <c r="B44" s="11"/>
      <c r="C44" s="24" t="s">
        <v>63</v>
      </c>
      <c r="D44" s="4" t="s">
        <v>64</v>
      </c>
      <c r="F44" s="26">
        <v>5000</v>
      </c>
      <c r="G44" s="27"/>
      <c r="H44" s="17"/>
    </row>
    <row r="45" spans="1:8" ht="20.100000000000001" customHeight="1" x14ac:dyDescent="0.25">
      <c r="A45" s="18"/>
      <c r="B45" s="11"/>
      <c r="C45" s="24" t="s">
        <v>65</v>
      </c>
      <c r="D45" s="4" t="s">
        <v>66</v>
      </c>
      <c r="F45" s="26">
        <v>5000</v>
      </c>
      <c r="G45" s="27"/>
      <c r="H45" s="17"/>
    </row>
    <row r="46" spans="1:8" ht="20.100000000000001" customHeight="1" x14ac:dyDescent="0.25">
      <c r="A46" s="18" t="s">
        <v>1</v>
      </c>
      <c r="B46" s="11" t="s">
        <v>1</v>
      </c>
      <c r="C46" s="24" t="s">
        <v>67</v>
      </c>
      <c r="D46" s="4" t="s">
        <v>68</v>
      </c>
      <c r="F46" s="26">
        <v>110000</v>
      </c>
      <c r="G46" s="27"/>
      <c r="H46" s="17"/>
    </row>
    <row r="47" spans="1:8" ht="20.100000000000001" customHeight="1" x14ac:dyDescent="0.25">
      <c r="A47" s="18"/>
      <c r="B47" s="11"/>
      <c r="C47" s="24" t="s">
        <v>69</v>
      </c>
      <c r="D47" s="4" t="s">
        <v>70</v>
      </c>
      <c r="F47" s="26">
        <v>10000</v>
      </c>
      <c r="G47" s="27"/>
      <c r="H47" s="17"/>
    </row>
    <row r="48" spans="1:8" ht="20.100000000000001" customHeight="1" x14ac:dyDescent="0.25">
      <c r="A48" s="18" t="s">
        <v>1</v>
      </c>
      <c r="B48" s="11" t="s">
        <v>1</v>
      </c>
      <c r="C48" s="24" t="s">
        <v>71</v>
      </c>
      <c r="D48" s="4" t="s">
        <v>72</v>
      </c>
      <c r="F48" s="26">
        <v>10000</v>
      </c>
      <c r="G48" s="27"/>
      <c r="H48" s="17"/>
    </row>
    <row r="49" spans="1:8" ht="20.100000000000001" customHeight="1" x14ac:dyDescent="0.25">
      <c r="A49" s="31"/>
      <c r="B49" s="32"/>
      <c r="C49" s="33" t="s">
        <v>73</v>
      </c>
      <c r="D49" s="34" t="s">
        <v>74</v>
      </c>
      <c r="E49" s="35"/>
      <c r="F49" s="36">
        <v>5000</v>
      </c>
      <c r="G49" s="37"/>
      <c r="H49" s="38"/>
    </row>
    <row r="50" spans="1:8" ht="20.100000000000001" customHeight="1" x14ac:dyDescent="0.25">
      <c r="A50" s="18"/>
      <c r="B50" s="11"/>
      <c r="C50" s="24" t="s">
        <v>75</v>
      </c>
      <c r="D50" s="4" t="s">
        <v>76</v>
      </c>
      <c r="F50" s="26">
        <v>5000</v>
      </c>
      <c r="G50" s="27"/>
      <c r="H50" s="17"/>
    </row>
    <row r="51" spans="1:8" ht="20.100000000000001" customHeight="1" x14ac:dyDescent="0.25">
      <c r="A51" s="18" t="s">
        <v>1</v>
      </c>
      <c r="B51" s="11" t="s">
        <v>1</v>
      </c>
      <c r="C51" s="24" t="s">
        <v>77</v>
      </c>
      <c r="D51" s="4" t="s">
        <v>78</v>
      </c>
      <c r="F51" s="26">
        <v>6600</v>
      </c>
      <c r="G51" s="27"/>
      <c r="H51" s="17"/>
    </row>
    <row r="52" spans="1:8" ht="20.100000000000001" customHeight="1" x14ac:dyDescent="0.25">
      <c r="A52" s="18" t="s">
        <v>1</v>
      </c>
      <c r="B52" s="11" t="s">
        <v>1</v>
      </c>
      <c r="C52" s="24" t="s">
        <v>79</v>
      </c>
      <c r="D52" s="4" t="s">
        <v>80</v>
      </c>
      <c r="F52" s="26">
        <v>250000</v>
      </c>
      <c r="G52" s="27"/>
      <c r="H52" s="17"/>
    </row>
    <row r="53" spans="1:8" ht="20.100000000000001" customHeight="1" x14ac:dyDescent="0.25">
      <c r="A53" s="18" t="s">
        <v>1</v>
      </c>
      <c r="B53" s="11" t="s">
        <v>1</v>
      </c>
      <c r="C53" s="24" t="s">
        <v>81</v>
      </c>
      <c r="D53" s="4" t="s">
        <v>82</v>
      </c>
      <c r="F53" s="26">
        <v>80000</v>
      </c>
      <c r="G53" s="27"/>
      <c r="H53" s="17"/>
    </row>
    <row r="54" spans="1:8" ht="20.100000000000001" customHeight="1" x14ac:dyDescent="0.25">
      <c r="A54" s="18"/>
      <c r="B54" s="11"/>
      <c r="C54" s="24" t="s">
        <v>83</v>
      </c>
      <c r="D54" s="4" t="s">
        <v>84</v>
      </c>
      <c r="F54" s="26">
        <v>85000</v>
      </c>
      <c r="G54" s="27"/>
      <c r="H54" s="17"/>
    </row>
    <row r="55" spans="1:8" ht="20.100000000000001" customHeight="1" x14ac:dyDescent="0.25">
      <c r="A55" s="18"/>
      <c r="B55" s="11"/>
      <c r="C55" s="24" t="s">
        <v>85</v>
      </c>
      <c r="D55" s="4" t="s">
        <v>15</v>
      </c>
      <c r="F55" s="26">
        <v>90000</v>
      </c>
      <c r="G55" s="27"/>
      <c r="H55" s="17"/>
    </row>
    <row r="56" spans="1:8" ht="20.100000000000001" customHeight="1" x14ac:dyDescent="0.25">
      <c r="A56" s="31" t="s">
        <v>1</v>
      </c>
      <c r="B56" s="32" t="s">
        <v>1</v>
      </c>
      <c r="C56" s="33" t="s">
        <v>86</v>
      </c>
      <c r="D56" s="34" t="s">
        <v>87</v>
      </c>
      <c r="E56" s="35"/>
      <c r="F56" s="26">
        <v>135000</v>
      </c>
      <c r="G56" s="37"/>
      <c r="H56" s="38"/>
    </row>
    <row r="57" spans="1:8" ht="20.100000000000001" customHeight="1" x14ac:dyDescent="0.25">
      <c r="A57" s="19">
        <v>33</v>
      </c>
      <c r="B57" s="20" t="s">
        <v>1</v>
      </c>
      <c r="C57" s="20" t="s">
        <v>1</v>
      </c>
      <c r="D57" s="20" t="s">
        <v>88</v>
      </c>
      <c r="E57" s="21"/>
      <c r="F57" s="30"/>
      <c r="G57" s="30"/>
      <c r="H57" s="23">
        <f>SUM(G58:G69)</f>
        <v>174600</v>
      </c>
    </row>
    <row r="58" spans="1:8" ht="20.100000000000001" customHeight="1" x14ac:dyDescent="0.25">
      <c r="A58" s="18" t="s">
        <v>1</v>
      </c>
      <c r="B58" s="11">
        <v>330</v>
      </c>
      <c r="C58" s="24" t="s">
        <v>1</v>
      </c>
      <c r="D58" s="4" t="s">
        <v>89</v>
      </c>
      <c r="F58" s="26"/>
      <c r="G58" s="27">
        <f>+F59</f>
        <v>35000</v>
      </c>
      <c r="H58" s="17"/>
    </row>
    <row r="59" spans="1:8" ht="20.100000000000001" customHeight="1" x14ac:dyDescent="0.25">
      <c r="A59" s="18" t="s">
        <v>1</v>
      </c>
      <c r="B59" s="11" t="s">
        <v>1</v>
      </c>
      <c r="C59" s="24" t="s">
        <v>10</v>
      </c>
      <c r="D59" s="4" t="s">
        <v>90</v>
      </c>
      <c r="F59" s="26">
        <v>35000</v>
      </c>
      <c r="G59" s="27"/>
      <c r="H59" s="17"/>
    </row>
    <row r="60" spans="1:8" ht="20.100000000000001" customHeight="1" x14ac:dyDescent="0.25">
      <c r="A60" s="18" t="s">
        <v>1</v>
      </c>
      <c r="B60" s="11">
        <v>332</v>
      </c>
      <c r="C60" s="24" t="s">
        <v>1</v>
      </c>
      <c r="D60" s="4" t="s">
        <v>91</v>
      </c>
      <c r="F60" s="26"/>
      <c r="G60" s="27">
        <f>SUM(F61:F66)</f>
        <v>104600</v>
      </c>
      <c r="H60" s="17"/>
    </row>
    <row r="61" spans="1:8" ht="20.100000000000001" customHeight="1" x14ac:dyDescent="0.25">
      <c r="A61" s="18" t="s">
        <v>1</v>
      </c>
      <c r="B61" s="11" t="s">
        <v>1</v>
      </c>
      <c r="C61" s="24" t="s">
        <v>92</v>
      </c>
      <c r="D61" s="4" t="s">
        <v>93</v>
      </c>
      <c r="F61" s="26">
        <v>30000</v>
      </c>
      <c r="G61" s="27"/>
      <c r="H61" s="17"/>
    </row>
    <row r="62" spans="1:8" ht="20.100000000000001" customHeight="1" x14ac:dyDescent="0.25">
      <c r="A62" s="18" t="s">
        <v>1</v>
      </c>
      <c r="B62" s="11" t="s">
        <v>1</v>
      </c>
      <c r="C62" s="24" t="s">
        <v>67</v>
      </c>
      <c r="D62" s="4" t="s">
        <v>94</v>
      </c>
      <c r="F62" s="26">
        <v>20000</v>
      </c>
      <c r="G62" s="27"/>
      <c r="H62" s="17"/>
    </row>
    <row r="63" spans="1:8" ht="20.100000000000001" customHeight="1" x14ac:dyDescent="0.25">
      <c r="A63" s="18" t="s">
        <v>1</v>
      </c>
      <c r="B63" s="11" t="s">
        <v>1</v>
      </c>
      <c r="C63" s="24" t="s">
        <v>95</v>
      </c>
      <c r="D63" s="4" t="s">
        <v>96</v>
      </c>
      <c r="F63" s="26">
        <v>25000</v>
      </c>
      <c r="G63" s="27"/>
      <c r="H63" s="17"/>
    </row>
    <row r="64" spans="1:8" ht="20.100000000000001" customHeight="1" x14ac:dyDescent="0.25">
      <c r="A64" s="18" t="s">
        <v>1</v>
      </c>
      <c r="B64" s="11" t="s">
        <v>1</v>
      </c>
      <c r="C64" s="24" t="s">
        <v>97</v>
      </c>
      <c r="D64" s="4" t="s">
        <v>98</v>
      </c>
      <c r="F64" s="26">
        <v>15000</v>
      </c>
      <c r="G64" s="27"/>
      <c r="H64" s="17"/>
    </row>
    <row r="65" spans="1:13" ht="20.100000000000001" customHeight="1" x14ac:dyDescent="0.25">
      <c r="A65" s="18" t="s">
        <v>1</v>
      </c>
      <c r="B65" s="11" t="s">
        <v>1</v>
      </c>
      <c r="C65" s="24" t="s">
        <v>69</v>
      </c>
      <c r="D65" s="4" t="s">
        <v>99</v>
      </c>
      <c r="F65" s="26">
        <v>10000</v>
      </c>
      <c r="G65" s="27"/>
      <c r="H65" s="17"/>
    </row>
    <row r="66" spans="1:13" ht="20.100000000000001" customHeight="1" x14ac:dyDescent="0.25">
      <c r="A66" s="18" t="s">
        <v>1</v>
      </c>
      <c r="B66" s="11" t="s">
        <v>1</v>
      </c>
      <c r="C66" s="24" t="s">
        <v>100</v>
      </c>
      <c r="D66" s="4" t="s">
        <v>101</v>
      </c>
      <c r="F66" s="26">
        <v>4600</v>
      </c>
      <c r="G66" s="27"/>
      <c r="H66" s="17"/>
    </row>
    <row r="67" spans="1:13" ht="20.100000000000001" customHeight="1" x14ac:dyDescent="0.25">
      <c r="A67" s="18"/>
      <c r="B67" s="11">
        <v>333</v>
      </c>
      <c r="C67" s="24" t="s">
        <v>1</v>
      </c>
      <c r="D67" s="4" t="s">
        <v>102</v>
      </c>
      <c r="F67" s="26"/>
      <c r="G67" s="27">
        <f>+F68</f>
        <v>15000</v>
      </c>
      <c r="H67" s="17"/>
    </row>
    <row r="68" spans="1:13" ht="20.100000000000001" customHeight="1" x14ac:dyDescent="0.25">
      <c r="A68" s="18"/>
      <c r="B68" s="11"/>
      <c r="C68" s="24" t="s">
        <v>103</v>
      </c>
      <c r="D68" s="4" t="s">
        <v>104</v>
      </c>
      <c r="F68" s="26">
        <v>15000</v>
      </c>
      <c r="G68" s="27"/>
      <c r="H68" s="17"/>
    </row>
    <row r="69" spans="1:13" ht="20.100000000000001" customHeight="1" x14ac:dyDescent="0.25">
      <c r="A69" s="31" t="s">
        <v>1</v>
      </c>
      <c r="B69" s="32">
        <v>339</v>
      </c>
      <c r="C69" s="33" t="s">
        <v>1</v>
      </c>
      <c r="D69" s="34" t="s">
        <v>105</v>
      </c>
      <c r="E69" s="35"/>
      <c r="F69" s="36"/>
      <c r="G69" s="37">
        <v>20000</v>
      </c>
      <c r="H69" s="38"/>
    </row>
    <row r="70" spans="1:13" ht="20.100000000000001" customHeight="1" x14ac:dyDescent="0.25">
      <c r="A70" s="39">
        <v>39</v>
      </c>
      <c r="B70" s="40" t="s">
        <v>1</v>
      </c>
      <c r="C70" s="40" t="s">
        <v>1</v>
      </c>
      <c r="D70" s="40" t="s">
        <v>106</v>
      </c>
      <c r="E70" s="41"/>
      <c r="F70" s="42"/>
      <c r="G70" s="42"/>
      <c r="H70" s="43">
        <f>SUM(G71:G79)</f>
        <v>2431655</v>
      </c>
    </row>
    <row r="71" spans="1:13" ht="20.100000000000001" customHeight="1" x14ac:dyDescent="0.25">
      <c r="A71" s="18" t="s">
        <v>1</v>
      </c>
      <c r="B71" s="11">
        <v>390</v>
      </c>
      <c r="C71" s="24" t="s">
        <v>1</v>
      </c>
      <c r="D71" s="4" t="s">
        <v>107</v>
      </c>
      <c r="F71" s="26"/>
      <c r="G71" s="27">
        <f>SUM(F72:F77)</f>
        <v>1855000</v>
      </c>
      <c r="H71" s="17"/>
    </row>
    <row r="72" spans="1:13" ht="20.100000000000001" customHeight="1" x14ac:dyDescent="0.25">
      <c r="A72" s="18" t="s">
        <v>1</v>
      </c>
      <c r="B72" s="11" t="s">
        <v>1</v>
      </c>
      <c r="C72" s="24" t="s">
        <v>10</v>
      </c>
      <c r="D72" s="4" t="s">
        <v>108</v>
      </c>
      <c r="F72" s="26">
        <v>550000</v>
      </c>
      <c r="G72" s="27"/>
      <c r="H72" s="17"/>
    </row>
    <row r="73" spans="1:13" ht="20.100000000000001" customHeight="1" x14ac:dyDescent="0.25">
      <c r="A73" s="18" t="s">
        <v>1</v>
      </c>
      <c r="B73" s="11" t="s">
        <v>1</v>
      </c>
      <c r="C73" s="24" t="s">
        <v>14</v>
      </c>
      <c r="D73" s="4" t="s">
        <v>109</v>
      </c>
      <c r="F73" s="26">
        <v>400000</v>
      </c>
      <c r="G73" s="27"/>
      <c r="H73" s="17"/>
    </row>
    <row r="74" spans="1:13" ht="20.100000000000001" customHeight="1" x14ac:dyDescent="0.25">
      <c r="A74" s="18" t="s">
        <v>1</v>
      </c>
      <c r="B74" s="11" t="s">
        <v>1</v>
      </c>
      <c r="C74" s="24" t="s">
        <v>30</v>
      </c>
      <c r="D74" s="4" t="s">
        <v>110</v>
      </c>
      <c r="F74" s="26">
        <v>650000</v>
      </c>
      <c r="G74" s="27"/>
      <c r="H74" s="17"/>
    </row>
    <row r="75" spans="1:13" ht="20.100000000000001" customHeight="1" x14ac:dyDescent="0.25">
      <c r="A75" s="18" t="s">
        <v>1</v>
      </c>
      <c r="B75" s="11" t="s">
        <v>1</v>
      </c>
      <c r="C75" s="24" t="s">
        <v>16</v>
      </c>
      <c r="D75" s="4" t="s">
        <v>111</v>
      </c>
      <c r="F75" s="26">
        <v>200000</v>
      </c>
      <c r="G75" s="27"/>
      <c r="H75" s="17"/>
    </row>
    <row r="76" spans="1:13" ht="20.100000000000001" customHeight="1" x14ac:dyDescent="0.25">
      <c r="A76" s="18" t="s">
        <v>1</v>
      </c>
      <c r="B76" s="11" t="s">
        <v>1</v>
      </c>
      <c r="C76" s="24" t="s">
        <v>63</v>
      </c>
      <c r="D76" s="4" t="s">
        <v>112</v>
      </c>
      <c r="F76" s="26">
        <v>35000</v>
      </c>
      <c r="G76" s="27"/>
      <c r="H76" s="17"/>
    </row>
    <row r="77" spans="1:13" ht="20.100000000000001" customHeight="1" x14ac:dyDescent="0.25">
      <c r="A77" s="18" t="s">
        <v>1</v>
      </c>
      <c r="B77" s="11" t="s">
        <v>1</v>
      </c>
      <c r="C77" s="24" t="s">
        <v>32</v>
      </c>
      <c r="D77" s="4" t="s">
        <v>113</v>
      </c>
      <c r="F77" s="26">
        <v>20000</v>
      </c>
      <c r="G77" s="27"/>
      <c r="H77" s="17"/>
    </row>
    <row r="78" spans="1:13" ht="20.100000000000001" customHeight="1" x14ac:dyDescent="0.25">
      <c r="A78" s="18"/>
      <c r="B78" s="11">
        <v>398</v>
      </c>
      <c r="C78" s="24"/>
      <c r="D78" s="4" t="s">
        <v>114</v>
      </c>
      <c r="F78" s="26"/>
      <c r="G78" s="27">
        <v>10000</v>
      </c>
      <c r="H78" s="17"/>
      <c r="M78" s="44"/>
    </row>
    <row r="79" spans="1:13" ht="20.100000000000001" customHeight="1" x14ac:dyDescent="0.25">
      <c r="A79" s="18" t="s">
        <v>1</v>
      </c>
      <c r="B79" s="11">
        <v>399</v>
      </c>
      <c r="C79" s="24" t="s">
        <v>1</v>
      </c>
      <c r="D79" s="4" t="s">
        <v>115</v>
      </c>
      <c r="F79" s="26"/>
      <c r="G79" s="27">
        <f>+F80</f>
        <v>566655</v>
      </c>
      <c r="H79" s="17"/>
    </row>
    <row r="80" spans="1:13" ht="20.100000000000001" customHeight="1" x14ac:dyDescent="0.25">
      <c r="A80" s="18" t="s">
        <v>1</v>
      </c>
      <c r="B80" s="11" t="s">
        <v>1</v>
      </c>
      <c r="C80" s="24" t="s">
        <v>32</v>
      </c>
      <c r="D80" s="4" t="s">
        <v>116</v>
      </c>
      <c r="F80" s="26">
        <v>566655</v>
      </c>
      <c r="G80" s="27"/>
      <c r="H80" s="17"/>
    </row>
    <row r="81" spans="1:11" ht="20.100000000000001" customHeight="1" x14ac:dyDescent="0.25">
      <c r="A81" s="19" t="s">
        <v>1</v>
      </c>
      <c r="B81" s="20" t="s">
        <v>1</v>
      </c>
      <c r="C81" s="20" t="s">
        <v>1</v>
      </c>
      <c r="D81" s="22" t="s">
        <v>117</v>
      </c>
      <c r="E81" s="21"/>
      <c r="F81" s="30"/>
      <c r="G81" s="30"/>
      <c r="H81" s="23">
        <f>SUM(H6:H79)</f>
        <v>18648755</v>
      </c>
      <c r="K81" s="44"/>
    </row>
    <row r="82" spans="1:11" ht="20.100000000000001" customHeight="1" x14ac:dyDescent="0.25">
      <c r="A82" s="18" t="s">
        <v>1</v>
      </c>
      <c r="B82" s="11" t="s">
        <v>1</v>
      </c>
      <c r="C82" s="12" t="s">
        <v>1</v>
      </c>
      <c r="D82" s="13" t="s">
        <v>118</v>
      </c>
      <c r="E82" s="14"/>
      <c r="F82" s="45"/>
      <c r="G82" s="29"/>
      <c r="H82" s="17"/>
    </row>
    <row r="83" spans="1:11" ht="20.100000000000001" customHeight="1" x14ac:dyDescent="0.25">
      <c r="A83" s="18" t="s">
        <v>1</v>
      </c>
      <c r="B83" s="11" t="s">
        <v>1</v>
      </c>
      <c r="C83" s="12" t="s">
        <v>1</v>
      </c>
      <c r="D83" s="13" t="s">
        <v>119</v>
      </c>
      <c r="E83" s="14"/>
      <c r="F83" s="45"/>
      <c r="G83" s="29"/>
      <c r="H83" s="17"/>
    </row>
    <row r="84" spans="1:11" ht="20.100000000000001" customHeight="1" x14ac:dyDescent="0.25">
      <c r="A84" s="19">
        <v>45</v>
      </c>
      <c r="B84" s="20" t="s">
        <v>1</v>
      </c>
      <c r="C84" s="20" t="s">
        <v>1</v>
      </c>
      <c r="D84" s="20" t="s">
        <v>120</v>
      </c>
      <c r="E84" s="21"/>
      <c r="F84" s="30"/>
      <c r="G84" s="30"/>
      <c r="H84" s="23">
        <f>SUM(G85:G99)</f>
        <v>77014046</v>
      </c>
    </row>
    <row r="85" spans="1:11" ht="20.100000000000001" customHeight="1" x14ac:dyDescent="0.25">
      <c r="A85" s="18" t="s">
        <v>1</v>
      </c>
      <c r="B85" s="11">
        <v>450</v>
      </c>
      <c r="C85" s="24" t="s">
        <v>1</v>
      </c>
      <c r="D85" s="4" t="s">
        <v>121</v>
      </c>
      <c r="F85" s="26"/>
      <c r="G85" s="27">
        <f>SUM(F86:F90)</f>
        <v>75820046</v>
      </c>
      <c r="H85" s="17"/>
    </row>
    <row r="86" spans="1:11" ht="20.100000000000001" customHeight="1" x14ac:dyDescent="0.25">
      <c r="A86" s="18" t="s">
        <v>1</v>
      </c>
      <c r="B86" s="11" t="s">
        <v>1</v>
      </c>
      <c r="C86" s="24" t="s">
        <v>12</v>
      </c>
      <c r="D86" s="4" t="s">
        <v>122</v>
      </c>
      <c r="F86" s="26">
        <v>70155280</v>
      </c>
      <c r="G86" s="27"/>
      <c r="H86" s="17"/>
    </row>
    <row r="87" spans="1:11" ht="20.100000000000001" customHeight="1" x14ac:dyDescent="0.25">
      <c r="A87" s="18"/>
      <c r="B87" s="11"/>
      <c r="C87" s="24" t="s">
        <v>14</v>
      </c>
      <c r="D87" s="4" t="s">
        <v>123</v>
      </c>
      <c r="F87" s="26">
        <v>4099766</v>
      </c>
      <c r="G87" s="27"/>
      <c r="H87" s="17"/>
    </row>
    <row r="88" spans="1:11" ht="20.100000000000001" customHeight="1" x14ac:dyDescent="0.25">
      <c r="A88" s="18"/>
      <c r="B88" s="11"/>
      <c r="C88" s="24" t="s">
        <v>30</v>
      </c>
      <c r="D88" s="4" t="s">
        <v>21</v>
      </c>
      <c r="F88" s="26">
        <v>210000</v>
      </c>
      <c r="G88" s="27"/>
      <c r="H88" s="17"/>
    </row>
    <row r="89" spans="1:11" ht="20.100000000000001" customHeight="1" x14ac:dyDescent="0.25">
      <c r="A89" s="18"/>
      <c r="B89" s="11"/>
      <c r="C89" s="24" t="s">
        <v>39</v>
      </c>
      <c r="D89" s="4" t="s">
        <v>124</v>
      </c>
      <c r="F89" s="26">
        <v>275000</v>
      </c>
      <c r="G89" s="27"/>
      <c r="H89" s="17"/>
    </row>
    <row r="90" spans="1:11" ht="20.100000000000001" customHeight="1" x14ac:dyDescent="0.25">
      <c r="A90" s="18"/>
      <c r="B90" s="11"/>
      <c r="C90" s="24" t="s">
        <v>41</v>
      </c>
      <c r="D90" s="4" t="s">
        <v>125</v>
      </c>
      <c r="F90" s="26">
        <v>1080000</v>
      </c>
      <c r="G90" s="27"/>
      <c r="H90" s="17"/>
    </row>
    <row r="91" spans="1:11" ht="20.100000000000001" customHeight="1" x14ac:dyDescent="0.25">
      <c r="A91" s="18"/>
      <c r="B91" s="11">
        <v>452</v>
      </c>
      <c r="C91" s="24"/>
      <c r="D91" s="4" t="s">
        <v>126</v>
      </c>
      <c r="F91" s="26"/>
      <c r="G91" s="27">
        <f>SUM(F92:F108)</f>
        <v>1194000</v>
      </c>
      <c r="H91" s="17"/>
    </row>
    <row r="92" spans="1:11" ht="20.100000000000001" customHeight="1" x14ac:dyDescent="0.25">
      <c r="A92" s="18"/>
      <c r="B92" s="11"/>
      <c r="C92" s="24" t="s">
        <v>30</v>
      </c>
      <c r="D92" s="4" t="s">
        <v>127</v>
      </c>
      <c r="F92" s="26">
        <f>SUM(E93:E96)</f>
        <v>48000</v>
      </c>
      <c r="G92" s="27"/>
      <c r="H92" s="17"/>
    </row>
    <row r="93" spans="1:11" ht="20.100000000000001" customHeight="1" x14ac:dyDescent="0.25">
      <c r="A93" s="18"/>
      <c r="B93" s="11"/>
      <c r="C93" s="24"/>
      <c r="D93" s="46" t="s">
        <v>128</v>
      </c>
      <c r="E93" s="5">
        <v>3000</v>
      </c>
      <c r="F93" s="26"/>
      <c r="G93" s="27"/>
      <c r="H93" s="17"/>
    </row>
    <row r="94" spans="1:11" ht="20.100000000000001" customHeight="1" x14ac:dyDescent="0.25">
      <c r="A94" s="18"/>
      <c r="B94" s="11"/>
      <c r="C94" s="24"/>
      <c r="D94" s="46" t="s">
        <v>129</v>
      </c>
      <c r="E94" s="5">
        <v>12000</v>
      </c>
      <c r="F94" s="26"/>
      <c r="G94" s="27"/>
      <c r="H94" s="17"/>
    </row>
    <row r="95" spans="1:11" ht="20.100000000000001" customHeight="1" x14ac:dyDescent="0.25">
      <c r="A95" s="18"/>
      <c r="B95" s="11"/>
      <c r="C95" s="24"/>
      <c r="D95" s="46" t="s">
        <v>130</v>
      </c>
      <c r="E95" s="5">
        <v>2000</v>
      </c>
      <c r="F95" s="26"/>
      <c r="G95" s="27"/>
      <c r="H95" s="17"/>
    </row>
    <row r="96" spans="1:11" ht="20.100000000000001" customHeight="1" x14ac:dyDescent="0.25">
      <c r="A96" s="18"/>
      <c r="B96" s="11"/>
      <c r="C96" s="24"/>
      <c r="D96" s="46" t="s">
        <v>131</v>
      </c>
      <c r="E96" s="5">
        <v>31000</v>
      </c>
      <c r="F96" s="26"/>
      <c r="G96" s="27"/>
      <c r="H96" s="17"/>
    </row>
    <row r="97" spans="1:11" ht="20.100000000000001" customHeight="1" x14ac:dyDescent="0.25">
      <c r="A97" s="18"/>
      <c r="B97" s="11"/>
      <c r="C97" s="24"/>
      <c r="D97" s="46" t="s">
        <v>132</v>
      </c>
      <c r="F97" s="26"/>
      <c r="G97" s="27"/>
      <c r="H97" s="17"/>
    </row>
    <row r="98" spans="1:11" ht="20.100000000000001" customHeight="1" x14ac:dyDescent="0.25">
      <c r="A98" s="18"/>
      <c r="B98" s="11"/>
      <c r="C98" s="24"/>
      <c r="D98" s="46" t="s">
        <v>133</v>
      </c>
      <c r="F98" s="26"/>
      <c r="G98" s="27"/>
      <c r="H98" s="17"/>
    </row>
    <row r="99" spans="1:11" ht="20.100000000000001" customHeight="1" x14ac:dyDescent="0.25">
      <c r="A99" s="18"/>
      <c r="B99" s="11"/>
      <c r="C99" s="24" t="s">
        <v>134</v>
      </c>
      <c r="D99" s="46" t="s">
        <v>135</v>
      </c>
      <c r="F99" s="26">
        <v>15000</v>
      </c>
      <c r="G99" s="27"/>
      <c r="H99" s="17"/>
    </row>
    <row r="100" spans="1:11" ht="20.100000000000001" customHeight="1" x14ac:dyDescent="0.25">
      <c r="A100" s="18"/>
      <c r="B100" s="11"/>
      <c r="C100" s="24"/>
      <c r="D100" s="46" t="s">
        <v>136</v>
      </c>
      <c r="F100" s="26"/>
      <c r="G100" s="27"/>
      <c r="H100" s="17"/>
      <c r="K100" s="44"/>
    </row>
    <row r="101" spans="1:11" ht="20.100000000000001" customHeight="1" x14ac:dyDescent="0.25">
      <c r="A101" s="18"/>
      <c r="B101" s="11"/>
      <c r="C101" s="24" t="s">
        <v>17</v>
      </c>
      <c r="D101" s="4" t="s">
        <v>137</v>
      </c>
      <c r="F101" s="26">
        <v>1100000</v>
      </c>
      <c r="G101" s="27"/>
      <c r="H101" s="17"/>
    </row>
    <row r="102" spans="1:11" ht="20.100000000000001" customHeight="1" x14ac:dyDescent="0.25">
      <c r="A102" s="31"/>
      <c r="B102" s="32"/>
      <c r="C102" s="33"/>
      <c r="D102" s="34" t="s">
        <v>138</v>
      </c>
      <c r="E102" s="35"/>
      <c r="F102" s="36"/>
      <c r="G102" s="37"/>
      <c r="H102" s="38"/>
    </row>
    <row r="103" spans="1:11" ht="20.100000000000001" customHeight="1" x14ac:dyDescent="0.25">
      <c r="A103" s="18"/>
      <c r="B103" s="11"/>
      <c r="C103" s="24" t="s">
        <v>18</v>
      </c>
      <c r="D103" s="4" t="s">
        <v>139</v>
      </c>
      <c r="F103" s="26">
        <v>16000</v>
      </c>
      <c r="G103" s="27"/>
      <c r="H103" s="17"/>
    </row>
    <row r="104" spans="1:11" ht="20.100000000000001" customHeight="1" x14ac:dyDescent="0.25">
      <c r="A104" s="18"/>
      <c r="B104" s="11"/>
      <c r="C104" s="24"/>
      <c r="D104" s="46" t="s">
        <v>140</v>
      </c>
      <c r="F104" s="26"/>
      <c r="G104" s="27"/>
      <c r="H104" s="17"/>
    </row>
    <row r="105" spans="1:11" ht="20.100000000000001" customHeight="1" x14ac:dyDescent="0.25">
      <c r="A105" s="18"/>
      <c r="B105" s="11"/>
      <c r="C105" s="24" t="s">
        <v>19</v>
      </c>
      <c r="D105" s="4" t="s">
        <v>141</v>
      </c>
      <c r="F105" s="26">
        <v>5000</v>
      </c>
      <c r="G105" s="27"/>
      <c r="H105" s="17"/>
    </row>
    <row r="106" spans="1:11" ht="20.100000000000001" customHeight="1" x14ac:dyDescent="0.25">
      <c r="A106" s="18"/>
      <c r="B106" s="11"/>
      <c r="C106" s="24"/>
      <c r="D106" s="46" t="s">
        <v>142</v>
      </c>
      <c r="F106" s="26"/>
      <c r="G106" s="27"/>
      <c r="H106" s="17"/>
    </row>
    <row r="107" spans="1:11" ht="20.100000000000001" customHeight="1" x14ac:dyDescent="0.25">
      <c r="A107" s="18"/>
      <c r="B107" s="11"/>
      <c r="C107" s="24" t="s">
        <v>20</v>
      </c>
      <c r="D107" s="4" t="s">
        <v>143</v>
      </c>
      <c r="F107" s="26">
        <v>10000</v>
      </c>
      <c r="G107" s="27"/>
      <c r="H107" s="17"/>
    </row>
    <row r="108" spans="1:11" ht="20.100000000000001" customHeight="1" x14ac:dyDescent="0.25">
      <c r="A108" s="18"/>
      <c r="B108" s="11"/>
      <c r="C108" s="24"/>
      <c r="D108" s="46" t="s">
        <v>144</v>
      </c>
      <c r="F108" s="26"/>
      <c r="G108" s="27"/>
      <c r="H108" s="17"/>
    </row>
    <row r="109" spans="1:11" ht="20.100000000000001" customHeight="1" x14ac:dyDescent="0.25">
      <c r="A109" s="19">
        <v>46</v>
      </c>
      <c r="B109" s="20" t="s">
        <v>1</v>
      </c>
      <c r="C109" s="20" t="s">
        <v>1</v>
      </c>
      <c r="D109" s="20" t="s">
        <v>145</v>
      </c>
      <c r="E109" s="21"/>
      <c r="F109" s="30"/>
      <c r="G109" s="30"/>
      <c r="H109" s="23">
        <f>+G110</f>
        <v>247000</v>
      </c>
    </row>
    <row r="110" spans="1:11" ht="20.100000000000001" customHeight="1" x14ac:dyDescent="0.25">
      <c r="A110" s="18" t="s">
        <v>1</v>
      </c>
      <c r="B110" s="11">
        <v>460</v>
      </c>
      <c r="C110" s="24" t="s">
        <v>1</v>
      </c>
      <c r="D110" s="4" t="s">
        <v>146</v>
      </c>
      <c r="F110" s="26"/>
      <c r="G110" s="27">
        <v>247000</v>
      </c>
      <c r="H110" s="47"/>
    </row>
    <row r="111" spans="1:11" ht="20.100000000000001" customHeight="1" x14ac:dyDescent="0.25">
      <c r="A111" s="31"/>
      <c r="B111" s="32"/>
      <c r="C111" s="33"/>
      <c r="D111" s="34" t="s">
        <v>142</v>
      </c>
      <c r="E111" s="35"/>
      <c r="F111" s="36"/>
      <c r="G111" s="37"/>
      <c r="H111" s="48"/>
    </row>
    <row r="112" spans="1:11" ht="20.100000000000001" customHeight="1" x14ac:dyDescent="0.25">
      <c r="A112" s="19">
        <v>47</v>
      </c>
      <c r="B112" s="20" t="s">
        <v>1</v>
      </c>
      <c r="C112" s="20" t="s">
        <v>1</v>
      </c>
      <c r="D112" s="20" t="s">
        <v>147</v>
      </c>
      <c r="E112" s="21"/>
      <c r="F112" s="49"/>
      <c r="G112" s="49"/>
      <c r="H112" s="50">
        <f>SUM(G113:G115)</f>
        <v>1639000</v>
      </c>
    </row>
    <row r="113" spans="1:8" ht="20.100000000000001" customHeight="1" x14ac:dyDescent="0.25">
      <c r="A113" s="18" t="s">
        <v>1</v>
      </c>
      <c r="B113" s="11">
        <v>470</v>
      </c>
      <c r="C113" s="24" t="s">
        <v>1</v>
      </c>
      <c r="D113" s="4" t="s">
        <v>148</v>
      </c>
      <c r="F113" s="26"/>
      <c r="G113" s="27">
        <f>SUM(F114:F114)</f>
        <v>1629000</v>
      </c>
      <c r="H113" s="47"/>
    </row>
    <row r="114" spans="1:8" ht="20.100000000000001" customHeight="1" x14ac:dyDescent="0.25">
      <c r="A114" s="18" t="s">
        <v>1</v>
      </c>
      <c r="B114" s="11" t="s">
        <v>1</v>
      </c>
      <c r="C114" s="24" t="s">
        <v>12</v>
      </c>
      <c r="D114" s="4" t="s">
        <v>149</v>
      </c>
      <c r="F114" s="26">
        <v>1629000</v>
      </c>
      <c r="G114" s="27"/>
      <c r="H114" s="47"/>
    </row>
    <row r="115" spans="1:8" ht="20.100000000000001" customHeight="1" x14ac:dyDescent="0.25">
      <c r="A115" s="18" t="s">
        <v>1</v>
      </c>
      <c r="B115" s="11">
        <v>479</v>
      </c>
      <c r="C115" s="24" t="s">
        <v>1</v>
      </c>
      <c r="D115" s="4" t="s">
        <v>150</v>
      </c>
      <c r="F115" s="26"/>
      <c r="G115" s="27">
        <f>+F116</f>
        <v>10000</v>
      </c>
      <c r="H115" s="47"/>
    </row>
    <row r="116" spans="1:8" ht="20.100000000000001" customHeight="1" x14ac:dyDescent="0.25">
      <c r="A116" s="18" t="s">
        <v>1</v>
      </c>
      <c r="B116" s="11" t="s">
        <v>1</v>
      </c>
      <c r="C116" s="24" t="s">
        <v>12</v>
      </c>
      <c r="D116" s="4" t="s">
        <v>151</v>
      </c>
      <c r="F116" s="26">
        <v>10000</v>
      </c>
      <c r="G116" s="27"/>
      <c r="H116" s="47"/>
    </row>
    <row r="117" spans="1:8" ht="20.100000000000001" customHeight="1" x14ac:dyDescent="0.25">
      <c r="A117" s="51" t="s">
        <v>1</v>
      </c>
      <c r="B117" s="52" t="s">
        <v>1</v>
      </c>
      <c r="C117" s="52" t="s">
        <v>1</v>
      </c>
      <c r="D117" s="53" t="s">
        <v>152</v>
      </c>
      <c r="E117" s="54"/>
      <c r="F117" s="55"/>
      <c r="G117" s="55"/>
      <c r="H117" s="56">
        <f>SUM(H84:H115)</f>
        <v>78900046</v>
      </c>
    </row>
    <row r="118" spans="1:8" ht="20.100000000000001" customHeight="1" x14ac:dyDescent="0.25">
      <c r="A118" s="18" t="s">
        <v>1</v>
      </c>
      <c r="B118" s="11" t="s">
        <v>1</v>
      </c>
      <c r="C118" s="12" t="s">
        <v>1</v>
      </c>
      <c r="D118" s="13" t="s">
        <v>153</v>
      </c>
      <c r="E118" s="14"/>
      <c r="F118" s="45"/>
      <c r="G118" s="29"/>
      <c r="H118" s="17"/>
    </row>
    <row r="119" spans="1:8" ht="20.100000000000001" customHeight="1" x14ac:dyDescent="0.25">
      <c r="A119" s="18" t="s">
        <v>1</v>
      </c>
      <c r="B119" s="11" t="s">
        <v>1</v>
      </c>
      <c r="C119" s="12" t="s">
        <v>1</v>
      </c>
      <c r="D119" s="13" t="s">
        <v>154</v>
      </c>
      <c r="E119" s="14"/>
      <c r="F119" s="45"/>
      <c r="G119" s="29"/>
      <c r="H119" s="17"/>
    </row>
    <row r="120" spans="1:8" ht="20.100000000000001" customHeight="1" x14ac:dyDescent="0.25">
      <c r="A120" s="19">
        <v>54</v>
      </c>
      <c r="B120" s="20" t="s">
        <v>1</v>
      </c>
      <c r="C120" s="20" t="s">
        <v>1</v>
      </c>
      <c r="D120" s="20" t="s">
        <v>155</v>
      </c>
      <c r="E120" s="21"/>
      <c r="F120" s="30"/>
      <c r="G120" s="30"/>
      <c r="H120" s="23">
        <f>+G121</f>
        <v>400000</v>
      </c>
    </row>
    <row r="121" spans="1:8" ht="20.100000000000001" customHeight="1" x14ac:dyDescent="0.25">
      <c r="A121" s="18" t="s">
        <v>1</v>
      </c>
      <c r="B121" s="11">
        <v>540</v>
      </c>
      <c r="C121" s="24" t="s">
        <v>1</v>
      </c>
      <c r="D121" s="4" t="s">
        <v>156</v>
      </c>
      <c r="F121" s="26"/>
      <c r="G121" s="27">
        <v>400000</v>
      </c>
      <c r="H121" s="17"/>
    </row>
    <row r="122" spans="1:8" ht="20.100000000000001" customHeight="1" x14ac:dyDescent="0.25">
      <c r="A122" s="19">
        <v>55</v>
      </c>
      <c r="B122" s="20" t="s">
        <v>1</v>
      </c>
      <c r="C122" s="20" t="s">
        <v>1</v>
      </c>
      <c r="D122" s="20" t="s">
        <v>157</v>
      </c>
      <c r="E122" s="21"/>
      <c r="F122" s="49"/>
      <c r="G122" s="49"/>
      <c r="H122" s="23">
        <f>+G123</f>
        <v>100000</v>
      </c>
    </row>
    <row r="123" spans="1:8" ht="20.100000000000001" customHeight="1" x14ac:dyDescent="0.25">
      <c r="A123" s="18" t="s">
        <v>1</v>
      </c>
      <c r="B123" s="11">
        <v>550</v>
      </c>
      <c r="C123" s="24" t="s">
        <v>1</v>
      </c>
      <c r="D123" s="4" t="s">
        <v>158</v>
      </c>
      <c r="F123" s="26"/>
      <c r="G123" s="27">
        <f>SUM(F124:F125)</f>
        <v>100000</v>
      </c>
      <c r="H123" s="17"/>
    </row>
    <row r="124" spans="1:8" ht="20.100000000000001" customHeight="1" x14ac:dyDescent="0.25">
      <c r="A124" s="18" t="s">
        <v>1</v>
      </c>
      <c r="B124" s="11" t="s">
        <v>1</v>
      </c>
      <c r="C124" s="24" t="s">
        <v>10</v>
      </c>
      <c r="D124" s="4" t="s">
        <v>159</v>
      </c>
      <c r="F124" s="26">
        <v>80000</v>
      </c>
      <c r="G124" s="27"/>
      <c r="H124" s="17"/>
    </row>
    <row r="125" spans="1:8" ht="20.100000000000001" customHeight="1" x14ac:dyDescent="0.25">
      <c r="A125" s="18" t="s">
        <v>1</v>
      </c>
      <c r="B125" s="11" t="s">
        <v>1</v>
      </c>
      <c r="C125" s="24" t="s">
        <v>12</v>
      </c>
      <c r="D125" s="4" t="s">
        <v>160</v>
      </c>
      <c r="F125" s="26">
        <v>20000</v>
      </c>
      <c r="G125" s="27"/>
      <c r="H125" s="17"/>
    </row>
    <row r="126" spans="1:8" ht="20.100000000000001" customHeight="1" x14ac:dyDescent="0.25">
      <c r="A126" s="19" t="s">
        <v>1</v>
      </c>
      <c r="B126" s="20" t="s">
        <v>1</v>
      </c>
      <c r="C126" s="20" t="s">
        <v>1</v>
      </c>
      <c r="D126" s="22" t="s">
        <v>161</v>
      </c>
      <c r="E126" s="21"/>
      <c r="F126" s="30"/>
      <c r="G126" s="30"/>
      <c r="H126" s="23">
        <f>SUM(H120:H124)</f>
        <v>500000</v>
      </c>
    </row>
    <row r="127" spans="1:8" ht="20.100000000000001" customHeight="1" x14ac:dyDescent="0.25">
      <c r="A127" s="51" t="s">
        <v>1</v>
      </c>
      <c r="B127" s="52" t="s">
        <v>1</v>
      </c>
      <c r="C127" s="52" t="s">
        <v>1</v>
      </c>
      <c r="D127" s="53" t="s">
        <v>162</v>
      </c>
      <c r="E127" s="54"/>
      <c r="F127" s="55"/>
      <c r="G127" s="55"/>
      <c r="H127" s="56">
        <f>+H126+H117+H81</f>
        <v>98048801</v>
      </c>
    </row>
    <row r="128" spans="1:8" ht="20.100000000000001" customHeight="1" x14ac:dyDescent="0.25">
      <c r="A128" s="18" t="s">
        <v>1</v>
      </c>
      <c r="B128" s="11" t="s">
        <v>1</v>
      </c>
      <c r="C128" s="12" t="s">
        <v>1</v>
      </c>
      <c r="D128" s="13" t="s">
        <v>163</v>
      </c>
      <c r="E128" s="14"/>
      <c r="F128" s="45"/>
      <c r="G128" s="29"/>
      <c r="H128" s="17"/>
    </row>
    <row r="129" spans="1:8" ht="20.100000000000001" customHeight="1" x14ac:dyDescent="0.25">
      <c r="A129" s="18" t="s">
        <v>1</v>
      </c>
      <c r="B129" s="11" t="s">
        <v>1</v>
      </c>
      <c r="C129" s="12" t="s">
        <v>1</v>
      </c>
      <c r="D129" s="13" t="s">
        <v>164</v>
      </c>
      <c r="E129" s="14"/>
      <c r="F129" s="45"/>
      <c r="G129" s="29"/>
      <c r="H129" s="17"/>
    </row>
    <row r="130" spans="1:8" ht="20.100000000000001" customHeight="1" x14ac:dyDescent="0.25">
      <c r="A130" s="19">
        <v>70</v>
      </c>
      <c r="B130" s="20" t="s">
        <v>1</v>
      </c>
      <c r="C130" s="20" t="s">
        <v>1</v>
      </c>
      <c r="D130" s="20" t="s">
        <v>165</v>
      </c>
      <c r="E130" s="21"/>
      <c r="F130" s="30"/>
      <c r="G130" s="30"/>
      <c r="H130" s="23">
        <f>SUM(G131:G156)</f>
        <v>8391853</v>
      </c>
    </row>
    <row r="131" spans="1:8" ht="20.100000000000001" customHeight="1" x14ac:dyDescent="0.25">
      <c r="A131" s="18" t="s">
        <v>1</v>
      </c>
      <c r="B131" s="11">
        <v>700</v>
      </c>
      <c r="C131" s="24" t="s">
        <v>1</v>
      </c>
      <c r="D131" s="4" t="s">
        <v>166</v>
      </c>
      <c r="F131" s="28"/>
      <c r="G131" s="27">
        <f>SUM(E132:E147)</f>
        <v>5000846</v>
      </c>
      <c r="H131" s="17"/>
    </row>
    <row r="132" spans="1:8" ht="20.100000000000001" customHeight="1" x14ac:dyDescent="0.25">
      <c r="A132" s="18"/>
      <c r="B132" s="11"/>
      <c r="C132" s="24"/>
      <c r="D132" s="57" t="s">
        <v>167</v>
      </c>
      <c r="E132" s="5">
        <f>109010+772289+1632150+1964739</f>
        <v>4478188</v>
      </c>
      <c r="F132" s="28"/>
      <c r="G132" s="29"/>
      <c r="H132" s="17"/>
    </row>
    <row r="133" spans="1:8" ht="20.100000000000001" customHeight="1" x14ac:dyDescent="0.25">
      <c r="A133" s="18"/>
      <c r="B133" s="11"/>
      <c r="C133" s="24"/>
      <c r="D133" s="58" t="s">
        <v>168</v>
      </c>
      <c r="F133" s="28"/>
      <c r="G133" s="29"/>
      <c r="H133" s="17"/>
    </row>
    <row r="134" spans="1:8" ht="20.100000000000001" customHeight="1" x14ac:dyDescent="0.25">
      <c r="A134" s="18"/>
      <c r="B134" s="11"/>
      <c r="C134" s="24"/>
      <c r="D134" s="58" t="s">
        <v>169</v>
      </c>
      <c r="F134" s="28"/>
      <c r="G134" s="29"/>
      <c r="H134" s="17"/>
    </row>
    <row r="135" spans="1:8" ht="20.100000000000001" customHeight="1" x14ac:dyDescent="0.25">
      <c r="A135" s="18"/>
      <c r="B135" s="11"/>
      <c r="C135" s="24"/>
      <c r="D135" s="58" t="s">
        <v>170</v>
      </c>
      <c r="F135" s="28"/>
      <c r="G135" s="29"/>
      <c r="H135" s="17"/>
    </row>
    <row r="136" spans="1:8" ht="20.100000000000001" customHeight="1" x14ac:dyDescent="0.25">
      <c r="A136" s="18"/>
      <c r="B136" s="11"/>
      <c r="C136" s="24"/>
      <c r="D136" s="58" t="s">
        <v>171</v>
      </c>
      <c r="F136" s="28"/>
      <c r="G136" s="29"/>
      <c r="H136" s="17"/>
    </row>
    <row r="137" spans="1:8" ht="20.100000000000001" customHeight="1" x14ac:dyDescent="0.25">
      <c r="A137" s="18"/>
      <c r="B137" s="11"/>
      <c r="C137" s="24"/>
      <c r="D137" s="57" t="s">
        <v>172</v>
      </c>
      <c r="E137" s="5">
        <f>114508+76000</f>
        <v>190508</v>
      </c>
      <c r="F137" s="28"/>
      <c r="G137" s="29"/>
      <c r="H137" s="17"/>
    </row>
    <row r="138" spans="1:8" ht="20.100000000000001" customHeight="1" x14ac:dyDescent="0.25">
      <c r="A138" s="18"/>
      <c r="B138" s="11"/>
      <c r="C138" s="24"/>
      <c r="D138" s="57" t="s">
        <v>173</v>
      </c>
      <c r="F138" s="28"/>
      <c r="G138" s="29"/>
      <c r="H138" s="17"/>
    </row>
    <row r="139" spans="1:8" ht="20.100000000000001" customHeight="1" x14ac:dyDescent="0.25">
      <c r="A139" s="18"/>
      <c r="B139" s="11"/>
      <c r="C139" s="24"/>
      <c r="D139" s="57" t="s">
        <v>174</v>
      </c>
      <c r="F139" s="28"/>
      <c r="G139" s="29"/>
      <c r="H139" s="17"/>
    </row>
    <row r="140" spans="1:8" ht="20.100000000000001" customHeight="1" x14ac:dyDescent="0.25">
      <c r="A140" s="18"/>
      <c r="B140" s="11"/>
      <c r="C140" s="24"/>
      <c r="D140" s="57" t="s">
        <v>175</v>
      </c>
      <c r="E140" s="5">
        <f>8000+10500+58800+100000+27000+118302+9548</f>
        <v>332150</v>
      </c>
      <c r="F140" s="28"/>
      <c r="G140" s="29"/>
      <c r="H140" s="17"/>
    </row>
    <row r="141" spans="1:8" ht="20.100000000000001" customHeight="1" x14ac:dyDescent="0.25">
      <c r="A141" s="18"/>
      <c r="B141" s="11"/>
      <c r="C141" s="24"/>
      <c r="D141" s="57" t="s">
        <v>176</v>
      </c>
      <c r="F141" s="28"/>
      <c r="G141" s="29"/>
      <c r="H141" s="17"/>
    </row>
    <row r="142" spans="1:8" ht="20.100000000000001" customHeight="1" x14ac:dyDescent="0.25">
      <c r="A142" s="18"/>
      <c r="B142" s="11"/>
      <c r="C142" s="24"/>
      <c r="D142" s="57" t="s">
        <v>177</v>
      </c>
      <c r="F142" s="28"/>
      <c r="G142" s="29"/>
      <c r="H142" s="17"/>
    </row>
    <row r="143" spans="1:8" ht="20.100000000000001" customHeight="1" x14ac:dyDescent="0.25">
      <c r="A143" s="18"/>
      <c r="B143" s="11"/>
      <c r="C143" s="24"/>
      <c r="D143" s="57" t="s">
        <v>178</v>
      </c>
      <c r="F143" s="28"/>
      <c r="G143" s="29"/>
      <c r="H143" s="17"/>
    </row>
    <row r="144" spans="1:8" ht="20.100000000000001" customHeight="1" x14ac:dyDescent="0.25">
      <c r="A144" s="18"/>
      <c r="B144" s="11"/>
      <c r="C144" s="24"/>
      <c r="D144" s="57" t="s">
        <v>179</v>
      </c>
      <c r="F144" s="28"/>
      <c r="G144" s="29"/>
      <c r="H144" s="17"/>
    </row>
    <row r="145" spans="1:8" ht="20.100000000000001" customHeight="1" x14ac:dyDescent="0.25">
      <c r="A145" s="18"/>
      <c r="B145" s="11"/>
      <c r="C145" s="24"/>
      <c r="D145" s="57" t="s">
        <v>180</v>
      </c>
      <c r="F145" s="28"/>
      <c r="G145" s="29"/>
      <c r="H145" s="17"/>
    </row>
    <row r="146" spans="1:8" ht="20.100000000000001" customHeight="1" x14ac:dyDescent="0.25">
      <c r="A146" s="18"/>
      <c r="B146" s="11"/>
      <c r="C146" s="24"/>
      <c r="D146" s="57" t="s">
        <v>181</v>
      </c>
      <c r="F146" s="28"/>
      <c r="G146" s="29"/>
      <c r="H146" s="17"/>
    </row>
    <row r="147" spans="1:8" ht="20.100000000000001" customHeight="1" x14ac:dyDescent="0.25">
      <c r="A147" s="18"/>
      <c r="B147" s="11"/>
      <c r="C147" s="24"/>
      <c r="D147" s="57" t="s">
        <v>182</v>
      </c>
      <c r="F147" s="28"/>
      <c r="G147" s="29"/>
      <c r="H147" s="17"/>
    </row>
    <row r="148" spans="1:8" ht="20.100000000000001" customHeight="1" x14ac:dyDescent="0.25">
      <c r="A148" s="18"/>
      <c r="B148" s="11">
        <v>702</v>
      </c>
      <c r="C148" s="24"/>
      <c r="D148" s="4" t="s">
        <v>183</v>
      </c>
      <c r="F148" s="26"/>
      <c r="G148" s="27">
        <f>SUM(F149:F154)</f>
        <v>2333657</v>
      </c>
      <c r="H148" s="17"/>
    </row>
    <row r="149" spans="1:8" ht="20.100000000000001" customHeight="1" x14ac:dyDescent="0.25">
      <c r="A149" s="18"/>
      <c r="B149" s="11"/>
      <c r="C149" s="24" t="s">
        <v>184</v>
      </c>
      <c r="D149" s="4" t="s">
        <v>185</v>
      </c>
      <c r="F149" s="26">
        <v>1015510</v>
      </c>
      <c r="G149" s="27"/>
      <c r="H149" s="17"/>
    </row>
    <row r="150" spans="1:8" ht="20.100000000000001" customHeight="1" x14ac:dyDescent="0.25">
      <c r="A150" s="18"/>
      <c r="B150" s="11"/>
      <c r="C150" s="24" t="s">
        <v>186</v>
      </c>
      <c r="D150" s="4" t="s">
        <v>187</v>
      </c>
      <c r="F150" s="26">
        <v>175000</v>
      </c>
      <c r="G150" s="27"/>
      <c r="H150" s="17"/>
    </row>
    <row r="151" spans="1:8" ht="20.100000000000001" customHeight="1" x14ac:dyDescent="0.25">
      <c r="A151" s="18"/>
      <c r="B151" s="11"/>
      <c r="C151" s="24" t="s">
        <v>188</v>
      </c>
      <c r="D151" s="4" t="s">
        <v>189</v>
      </c>
      <c r="F151" s="26">
        <v>800147</v>
      </c>
      <c r="G151" s="27"/>
      <c r="H151" s="17"/>
    </row>
    <row r="152" spans="1:8" ht="20.100000000000001" customHeight="1" x14ac:dyDescent="0.25">
      <c r="A152" s="18"/>
      <c r="B152" s="11"/>
      <c r="C152" s="24" t="s">
        <v>190</v>
      </c>
      <c r="D152" s="4" t="s">
        <v>191</v>
      </c>
      <c r="F152" s="26">
        <v>204000</v>
      </c>
      <c r="G152" s="27"/>
      <c r="H152" s="17"/>
    </row>
    <row r="153" spans="1:8" ht="20.100000000000001" customHeight="1" x14ac:dyDescent="0.25">
      <c r="A153" s="18"/>
      <c r="B153" s="11"/>
      <c r="C153" s="24" t="s">
        <v>192</v>
      </c>
      <c r="D153" s="4" t="s">
        <v>193</v>
      </c>
      <c r="F153" s="26">
        <v>134000</v>
      </c>
      <c r="G153" s="27"/>
      <c r="H153" s="17"/>
    </row>
    <row r="154" spans="1:8" ht="20.100000000000001" customHeight="1" x14ac:dyDescent="0.25">
      <c r="A154" s="18"/>
      <c r="B154" s="11"/>
      <c r="C154" s="24" t="s">
        <v>32</v>
      </c>
      <c r="D154" s="4" t="s">
        <v>194</v>
      </c>
      <c r="F154" s="26">
        <v>5000</v>
      </c>
      <c r="G154" s="27"/>
      <c r="H154" s="17"/>
    </row>
    <row r="155" spans="1:8" ht="20.100000000000001" customHeight="1" x14ac:dyDescent="0.25">
      <c r="A155" s="18"/>
      <c r="B155" s="11">
        <v>704</v>
      </c>
      <c r="C155" s="24"/>
      <c r="D155" s="4" t="s">
        <v>195</v>
      </c>
      <c r="F155" s="26"/>
      <c r="G155" s="27">
        <f>SUM(F156:F158)</f>
        <v>1057350</v>
      </c>
      <c r="H155" s="17"/>
    </row>
    <row r="156" spans="1:8" ht="20.100000000000001" customHeight="1" x14ac:dyDescent="0.25">
      <c r="A156" s="18"/>
      <c r="B156" s="11"/>
      <c r="C156" s="24" t="s">
        <v>196</v>
      </c>
      <c r="D156" s="4" t="s">
        <v>197</v>
      </c>
      <c r="F156" s="26">
        <v>618434</v>
      </c>
      <c r="G156" s="27"/>
      <c r="H156" s="17"/>
    </row>
    <row r="157" spans="1:8" ht="20.100000000000001" customHeight="1" x14ac:dyDescent="0.25">
      <c r="A157" s="18"/>
      <c r="B157" s="11"/>
      <c r="C157" s="24" t="s">
        <v>198</v>
      </c>
      <c r="D157" s="4" t="s">
        <v>199</v>
      </c>
      <c r="F157" s="26">
        <v>375000</v>
      </c>
      <c r="G157" s="27"/>
      <c r="H157" s="17"/>
    </row>
    <row r="158" spans="1:8" ht="20.100000000000001" customHeight="1" x14ac:dyDescent="0.25">
      <c r="A158" s="31"/>
      <c r="B158" s="32"/>
      <c r="C158" s="33" t="s">
        <v>32</v>
      </c>
      <c r="D158" s="34" t="s">
        <v>200</v>
      </c>
      <c r="E158" s="35"/>
      <c r="F158" s="36">
        <v>63916</v>
      </c>
      <c r="G158" s="37"/>
      <c r="H158" s="38"/>
    </row>
    <row r="159" spans="1:8" ht="20.100000000000001" customHeight="1" x14ac:dyDescent="0.25">
      <c r="A159" s="19">
        <v>75</v>
      </c>
      <c r="B159" s="20" t="s">
        <v>1</v>
      </c>
      <c r="C159" s="20" t="s">
        <v>1</v>
      </c>
      <c r="D159" s="20" t="s">
        <v>201</v>
      </c>
      <c r="E159" s="21"/>
      <c r="F159" s="30"/>
      <c r="G159" s="30"/>
      <c r="H159" s="23">
        <f>SUM(G160:G167)</f>
        <v>6724748</v>
      </c>
    </row>
    <row r="160" spans="1:8" ht="20.100000000000001" customHeight="1" x14ac:dyDescent="0.25">
      <c r="A160" s="18" t="s">
        <v>1</v>
      </c>
      <c r="B160" s="11">
        <v>750</v>
      </c>
      <c r="C160" s="24" t="s">
        <v>1</v>
      </c>
      <c r="D160" s="4" t="s">
        <v>121</v>
      </c>
      <c r="F160" s="26"/>
      <c r="G160" s="27">
        <f>SUM(F161:F162)</f>
        <v>6570748</v>
      </c>
      <c r="H160" s="17"/>
    </row>
    <row r="161" spans="1:8" ht="20.100000000000001" customHeight="1" x14ac:dyDescent="0.25">
      <c r="A161" s="18"/>
      <c r="B161" s="11"/>
      <c r="C161" s="24" t="s">
        <v>134</v>
      </c>
      <c r="D161" s="4" t="s">
        <v>202</v>
      </c>
      <c r="F161" s="26">
        <v>3830748</v>
      </c>
      <c r="G161" s="27"/>
      <c r="H161" s="17"/>
    </row>
    <row r="162" spans="1:8" ht="20.100000000000001" customHeight="1" x14ac:dyDescent="0.25">
      <c r="A162" s="18"/>
      <c r="B162" s="11"/>
      <c r="C162" s="24" t="s">
        <v>41</v>
      </c>
      <c r="D162" s="4" t="s">
        <v>203</v>
      </c>
      <c r="F162" s="26">
        <v>2740000</v>
      </c>
      <c r="G162" s="27"/>
      <c r="H162" s="17"/>
    </row>
    <row r="163" spans="1:8" ht="20.100000000000001" customHeight="1" x14ac:dyDescent="0.25">
      <c r="A163" s="18" t="s">
        <v>1</v>
      </c>
      <c r="B163" s="11">
        <v>752</v>
      </c>
      <c r="C163" s="24" t="s">
        <v>1</v>
      </c>
      <c r="D163" s="4" t="s">
        <v>126</v>
      </c>
      <c r="F163" s="26"/>
      <c r="G163" s="27">
        <f>SUM(F164:F169)</f>
        <v>154000</v>
      </c>
      <c r="H163" s="17"/>
    </row>
    <row r="164" spans="1:8" ht="20.100000000000001" customHeight="1" x14ac:dyDescent="0.25">
      <c r="A164" s="18"/>
      <c r="B164" s="11"/>
      <c r="C164" s="24" t="s">
        <v>12</v>
      </c>
      <c r="D164" s="4" t="s">
        <v>204</v>
      </c>
      <c r="F164" s="26">
        <v>60000</v>
      </c>
      <c r="G164" s="27"/>
      <c r="H164" s="17"/>
    </row>
    <row r="165" spans="1:8" ht="20.100000000000001" customHeight="1" x14ac:dyDescent="0.25">
      <c r="A165" s="18"/>
      <c r="B165" s="11"/>
      <c r="C165" s="24" t="s">
        <v>30</v>
      </c>
      <c r="D165" s="57" t="s">
        <v>205</v>
      </c>
      <c r="F165" s="26">
        <f>SUM(E166:E168)</f>
        <v>84000</v>
      </c>
      <c r="G165" s="27"/>
      <c r="H165" s="17"/>
    </row>
    <row r="166" spans="1:8" ht="20.100000000000001" customHeight="1" x14ac:dyDescent="0.25">
      <c r="A166" s="18"/>
      <c r="B166" s="11"/>
      <c r="C166" s="24"/>
      <c r="D166" s="59" t="s">
        <v>206</v>
      </c>
      <c r="E166" s="5">
        <v>9000</v>
      </c>
      <c r="F166" s="26"/>
      <c r="G166" s="27"/>
      <c r="H166" s="17"/>
    </row>
    <row r="167" spans="1:8" ht="20.100000000000001" customHeight="1" x14ac:dyDescent="0.25">
      <c r="A167" s="18"/>
      <c r="B167" s="11"/>
      <c r="C167" s="24"/>
      <c r="D167" s="59" t="s">
        <v>207</v>
      </c>
      <c r="E167" s="5">
        <v>45000</v>
      </c>
      <c r="F167" s="28"/>
      <c r="G167" s="29"/>
      <c r="H167" s="17"/>
    </row>
    <row r="168" spans="1:8" ht="20.100000000000001" customHeight="1" x14ac:dyDescent="0.25">
      <c r="A168" s="18"/>
      <c r="B168" s="11"/>
      <c r="C168" s="24"/>
      <c r="D168" s="59" t="s">
        <v>208</v>
      </c>
      <c r="E168" s="5">
        <v>30000</v>
      </c>
      <c r="F168" s="28"/>
      <c r="G168" s="29"/>
      <c r="H168" s="17"/>
    </row>
    <row r="169" spans="1:8" ht="20.100000000000001" customHeight="1" x14ac:dyDescent="0.25">
      <c r="A169" s="18"/>
      <c r="B169" s="11"/>
      <c r="C169" s="24" t="s">
        <v>39</v>
      </c>
      <c r="D169" s="59" t="s">
        <v>209</v>
      </c>
      <c r="F169" s="26">
        <v>10000</v>
      </c>
      <c r="G169" s="29"/>
      <c r="H169" s="17"/>
    </row>
    <row r="170" spans="1:8" ht="20.100000000000001" customHeight="1" x14ac:dyDescent="0.25">
      <c r="A170" s="18"/>
      <c r="B170" s="11"/>
      <c r="C170" s="24"/>
      <c r="D170" s="57" t="s">
        <v>210</v>
      </c>
      <c r="F170" s="28"/>
      <c r="G170" s="29"/>
      <c r="H170" s="17"/>
    </row>
    <row r="171" spans="1:8" ht="20.100000000000001" customHeight="1" x14ac:dyDescent="0.25">
      <c r="A171" s="19">
        <v>78</v>
      </c>
      <c r="B171" s="20" t="s">
        <v>1</v>
      </c>
      <c r="C171" s="20" t="s">
        <v>1</v>
      </c>
      <c r="D171" s="20" t="s">
        <v>211</v>
      </c>
      <c r="E171" s="21"/>
      <c r="F171" s="30"/>
      <c r="G171" s="30"/>
      <c r="H171" s="23">
        <f>+G172</f>
        <v>78185</v>
      </c>
    </row>
    <row r="172" spans="1:8" ht="20.100000000000001" customHeight="1" x14ac:dyDescent="0.25">
      <c r="A172" s="18" t="s">
        <v>1</v>
      </c>
      <c r="B172" s="11">
        <v>789</v>
      </c>
      <c r="C172" s="24" t="s">
        <v>1</v>
      </c>
      <c r="D172" s="4" t="s">
        <v>212</v>
      </c>
      <c r="F172" s="28"/>
      <c r="G172" s="27">
        <v>78185</v>
      </c>
      <c r="H172" s="17"/>
    </row>
    <row r="173" spans="1:8" ht="20.100000000000001" customHeight="1" x14ac:dyDescent="0.25">
      <c r="A173" s="19">
        <v>79</v>
      </c>
      <c r="B173" s="20" t="s">
        <v>1</v>
      </c>
      <c r="C173" s="20" t="s">
        <v>1</v>
      </c>
      <c r="D173" s="20" t="s">
        <v>213</v>
      </c>
      <c r="E173" s="21"/>
      <c r="F173" s="30"/>
      <c r="G173" s="30"/>
      <c r="H173" s="23">
        <f>SUM(G174:G179)</f>
        <v>4527886</v>
      </c>
    </row>
    <row r="174" spans="1:8" ht="20.100000000000001" customHeight="1" x14ac:dyDescent="0.25">
      <c r="A174" s="18"/>
      <c r="B174" s="11">
        <v>790</v>
      </c>
      <c r="C174" s="24"/>
      <c r="D174" s="4" t="s">
        <v>214</v>
      </c>
      <c r="F174" s="28"/>
      <c r="G174" s="27">
        <v>1138453</v>
      </c>
      <c r="H174" s="17"/>
    </row>
    <row r="175" spans="1:8" ht="20.100000000000001" customHeight="1" x14ac:dyDescent="0.25">
      <c r="A175" s="18"/>
      <c r="B175" s="11"/>
      <c r="C175" s="24"/>
      <c r="D175" s="57" t="s">
        <v>215</v>
      </c>
      <c r="F175" s="28"/>
      <c r="G175" s="27"/>
      <c r="H175" s="17"/>
    </row>
    <row r="176" spans="1:8" ht="20.100000000000001" customHeight="1" x14ac:dyDescent="0.25">
      <c r="A176" s="18"/>
      <c r="B176" s="11"/>
      <c r="C176" s="24"/>
      <c r="D176" s="57" t="s">
        <v>216</v>
      </c>
      <c r="F176" s="28"/>
      <c r="G176" s="27"/>
      <c r="H176" s="17"/>
    </row>
    <row r="177" spans="1:13" ht="20.100000000000001" customHeight="1" x14ac:dyDescent="0.25">
      <c r="A177" s="18" t="s">
        <v>1</v>
      </c>
      <c r="B177" s="11">
        <v>791</v>
      </c>
      <c r="C177" s="24" t="s">
        <v>1</v>
      </c>
      <c r="D177" s="4" t="s">
        <v>217</v>
      </c>
      <c r="F177" s="28"/>
      <c r="G177" s="27">
        <v>2334832</v>
      </c>
      <c r="H177" s="17"/>
    </row>
    <row r="178" spans="1:13" ht="20.100000000000001" customHeight="1" x14ac:dyDescent="0.25">
      <c r="A178" s="18"/>
      <c r="B178" s="11">
        <v>792</v>
      </c>
      <c r="C178" s="24" t="s">
        <v>1</v>
      </c>
      <c r="D178" s="4" t="s">
        <v>218</v>
      </c>
      <c r="F178" s="28"/>
      <c r="G178" s="27">
        <v>545784</v>
      </c>
      <c r="H178" s="17"/>
    </row>
    <row r="179" spans="1:13" ht="20.100000000000001" customHeight="1" x14ac:dyDescent="0.25">
      <c r="A179" s="18"/>
      <c r="B179" s="11">
        <v>795</v>
      </c>
      <c r="C179" s="24" t="s">
        <v>1</v>
      </c>
      <c r="D179" s="4" t="s">
        <v>219</v>
      </c>
      <c r="F179" s="28"/>
      <c r="G179" s="27">
        <v>508817</v>
      </c>
      <c r="H179" s="17"/>
    </row>
    <row r="180" spans="1:13" ht="20.100000000000001" customHeight="1" x14ac:dyDescent="0.25">
      <c r="A180" s="19" t="s">
        <v>1</v>
      </c>
      <c r="B180" s="20" t="s">
        <v>1</v>
      </c>
      <c r="C180" s="20" t="s">
        <v>1</v>
      </c>
      <c r="D180" s="22" t="s">
        <v>220</v>
      </c>
      <c r="E180" s="21"/>
      <c r="F180" s="30"/>
      <c r="G180" s="30"/>
      <c r="H180" s="23">
        <f>SUM(H130:H173)</f>
        <v>19722672</v>
      </c>
    </row>
    <row r="181" spans="1:13" ht="20.100000000000001" customHeight="1" x14ac:dyDescent="0.25">
      <c r="A181" s="19" t="s">
        <v>1</v>
      </c>
      <c r="B181" s="20" t="s">
        <v>1</v>
      </c>
      <c r="C181" s="20" t="s">
        <v>1</v>
      </c>
      <c r="D181" s="22" t="s">
        <v>221</v>
      </c>
      <c r="E181" s="21"/>
      <c r="F181" s="30"/>
      <c r="G181" s="30"/>
      <c r="H181" s="23">
        <f>+H180</f>
        <v>19722672</v>
      </c>
      <c r="M181" s="44"/>
    </row>
    <row r="182" spans="1:13" ht="20.100000000000001" customHeight="1" x14ac:dyDescent="0.25">
      <c r="A182" s="51" t="s">
        <v>1</v>
      </c>
      <c r="B182" s="52" t="s">
        <v>1</v>
      </c>
      <c r="C182" s="52" t="s">
        <v>1</v>
      </c>
      <c r="D182" s="53" t="s">
        <v>222</v>
      </c>
      <c r="E182" s="54"/>
      <c r="F182" s="55"/>
      <c r="G182" s="55"/>
      <c r="H182" s="56">
        <f>+H181+H127</f>
        <v>117771473</v>
      </c>
    </row>
    <row r="183" spans="1:13" ht="20.100000000000001" customHeight="1" x14ac:dyDescent="0.25">
      <c r="A183" s="10"/>
      <c r="B183" s="11"/>
      <c r="C183" s="12"/>
      <c r="D183" s="13" t="s">
        <v>223</v>
      </c>
      <c r="E183" s="14"/>
      <c r="F183" s="45"/>
      <c r="G183" s="29"/>
      <c r="H183" s="17"/>
    </row>
    <row r="184" spans="1:13" ht="20.100000000000001" customHeight="1" x14ac:dyDescent="0.25">
      <c r="A184" s="31"/>
      <c r="B184" s="11"/>
      <c r="C184" s="12"/>
      <c r="D184" s="13" t="s">
        <v>224</v>
      </c>
      <c r="E184" s="14"/>
      <c r="F184" s="45"/>
      <c r="G184" s="29"/>
      <c r="H184" s="17"/>
    </row>
    <row r="185" spans="1:13" ht="20.100000000000001" customHeight="1" x14ac:dyDescent="0.25">
      <c r="A185" s="19">
        <v>83</v>
      </c>
      <c r="B185" s="20" t="s">
        <v>1</v>
      </c>
      <c r="C185" s="20" t="s">
        <v>1</v>
      </c>
      <c r="D185" s="20" t="s">
        <v>225</v>
      </c>
      <c r="E185" s="21"/>
      <c r="F185" s="30"/>
      <c r="G185" s="30"/>
      <c r="H185" s="23">
        <f>+G186</f>
        <v>100000</v>
      </c>
    </row>
    <row r="186" spans="1:13" ht="20.100000000000001" customHeight="1" x14ac:dyDescent="0.25">
      <c r="A186" s="18" t="s">
        <v>1</v>
      </c>
      <c r="B186" s="11">
        <v>830</v>
      </c>
      <c r="C186" s="24" t="s">
        <v>1</v>
      </c>
      <c r="D186" s="4" t="s">
        <v>226</v>
      </c>
      <c r="F186" s="28"/>
      <c r="G186" s="27">
        <v>100000</v>
      </c>
      <c r="H186" s="17"/>
    </row>
    <row r="187" spans="1:13" ht="20.100000000000001" customHeight="1" x14ac:dyDescent="0.25">
      <c r="A187" s="19" t="s">
        <v>1</v>
      </c>
      <c r="B187" s="20" t="s">
        <v>1</v>
      </c>
      <c r="C187" s="20" t="s">
        <v>1</v>
      </c>
      <c r="D187" s="22" t="s">
        <v>227</v>
      </c>
      <c r="E187" s="21"/>
      <c r="F187" s="30"/>
      <c r="G187" s="30"/>
      <c r="H187" s="23">
        <f>SUM(H185:H186)</f>
        <v>100000</v>
      </c>
    </row>
    <row r="188" spans="1:13" ht="20.100000000000001" customHeight="1" x14ac:dyDescent="0.25">
      <c r="A188" s="60" t="s">
        <v>1</v>
      </c>
      <c r="B188" s="11" t="s">
        <v>1</v>
      </c>
      <c r="C188" s="12" t="s">
        <v>1</v>
      </c>
      <c r="D188" s="13" t="s">
        <v>228</v>
      </c>
      <c r="E188" s="14"/>
      <c r="F188" s="45"/>
      <c r="G188" s="29"/>
      <c r="H188" s="17"/>
    </row>
    <row r="189" spans="1:13" ht="20.100000000000001" customHeight="1" x14ac:dyDescent="0.25">
      <c r="A189" s="60" t="s">
        <v>1</v>
      </c>
      <c r="B189" s="11" t="s">
        <v>1</v>
      </c>
      <c r="C189" s="12" t="s">
        <v>1</v>
      </c>
      <c r="D189" s="13" t="s">
        <v>229</v>
      </c>
      <c r="E189" s="14"/>
      <c r="F189" s="45"/>
      <c r="G189" s="29"/>
      <c r="H189" s="17"/>
    </row>
    <row r="190" spans="1:13" ht="20.100000000000001" customHeight="1" x14ac:dyDescent="0.25">
      <c r="A190" s="19">
        <v>91</v>
      </c>
      <c r="B190" s="20" t="s">
        <v>1</v>
      </c>
      <c r="C190" s="20" t="s">
        <v>1</v>
      </c>
      <c r="D190" s="20" t="s">
        <v>230</v>
      </c>
      <c r="E190" s="21"/>
      <c r="F190" s="30"/>
      <c r="G190" s="30"/>
      <c r="H190" s="23">
        <f>+G191</f>
        <v>218985</v>
      </c>
    </row>
    <row r="191" spans="1:13" ht="20.100000000000001" customHeight="1" x14ac:dyDescent="0.25">
      <c r="A191" s="18"/>
      <c r="B191" s="11">
        <v>911</v>
      </c>
      <c r="C191" s="24" t="s">
        <v>1</v>
      </c>
      <c r="D191" s="4" t="s">
        <v>231</v>
      </c>
      <c r="F191" s="26"/>
      <c r="G191" s="27">
        <f>SUM(F192:F193)</f>
        <v>218985</v>
      </c>
      <c r="H191" s="17"/>
    </row>
    <row r="192" spans="1:13" ht="20.100000000000001" customHeight="1" x14ac:dyDescent="0.25">
      <c r="A192" s="18"/>
      <c r="B192" s="11"/>
      <c r="C192" s="24" t="s">
        <v>41</v>
      </c>
      <c r="D192" s="4" t="s">
        <v>232</v>
      </c>
      <c r="F192" s="26">
        <v>89833</v>
      </c>
      <c r="G192" s="27"/>
      <c r="H192" s="17"/>
    </row>
    <row r="193" spans="1:11" ht="20.100000000000001" customHeight="1" x14ac:dyDescent="0.25">
      <c r="A193" s="18"/>
      <c r="B193" s="11"/>
      <c r="C193" s="24" t="s">
        <v>233</v>
      </c>
      <c r="D193" s="4" t="s">
        <v>234</v>
      </c>
      <c r="F193" s="26">
        <v>129152</v>
      </c>
      <c r="G193" s="27"/>
      <c r="H193" s="17"/>
      <c r="K193" s="61"/>
    </row>
    <row r="194" spans="1:11" ht="20.100000000000001" customHeight="1" x14ac:dyDescent="0.25">
      <c r="A194" s="19" t="s">
        <v>1</v>
      </c>
      <c r="B194" s="20" t="s">
        <v>1</v>
      </c>
      <c r="C194" s="20" t="s">
        <v>1</v>
      </c>
      <c r="D194" s="22" t="s">
        <v>235</v>
      </c>
      <c r="E194" s="21"/>
      <c r="F194" s="30"/>
      <c r="G194" s="30"/>
      <c r="H194" s="23">
        <f>+H190</f>
        <v>218985</v>
      </c>
    </row>
    <row r="195" spans="1:11" ht="20.100000000000001" customHeight="1" thickBot="1" x14ac:dyDescent="0.3">
      <c r="A195" s="19" t="s">
        <v>1</v>
      </c>
      <c r="B195" s="20" t="s">
        <v>1</v>
      </c>
      <c r="C195" s="20" t="s">
        <v>1</v>
      </c>
      <c r="D195" s="22" t="s">
        <v>236</v>
      </c>
      <c r="E195" s="21"/>
      <c r="F195" s="22"/>
      <c r="G195" s="22"/>
      <c r="H195" s="23">
        <f>+H194+H187</f>
        <v>318985</v>
      </c>
      <c r="K195" s="44"/>
    </row>
    <row r="196" spans="1:11" ht="20.100000000000001" customHeight="1" x14ac:dyDescent="0.25">
      <c r="A196" s="62" t="s">
        <v>1</v>
      </c>
      <c r="B196" s="63" t="s">
        <v>1</v>
      </c>
      <c r="C196" s="63" t="s">
        <v>1</v>
      </c>
      <c r="D196" s="64" t="s">
        <v>237</v>
      </c>
      <c r="E196" s="65"/>
      <c r="F196" s="66"/>
      <c r="G196" s="66"/>
      <c r="H196" s="67">
        <f>+H195+H182</f>
        <v>118090458</v>
      </c>
      <c r="J196" s="44"/>
    </row>
    <row r="197" spans="1:11" ht="20.100000000000001" customHeight="1" x14ac:dyDescent="0.25">
      <c r="H197" s="61"/>
    </row>
    <row r="198" spans="1:11" ht="20.100000000000001" customHeight="1" x14ac:dyDescent="0.25"/>
    <row r="199" spans="1:11" ht="20.100000000000001" customHeight="1" x14ac:dyDescent="0.25">
      <c r="H199" s="61"/>
    </row>
    <row r="200" spans="1:11" ht="20.100000000000001" customHeight="1" x14ac:dyDescent="0.25"/>
    <row r="201" spans="1:11" ht="20.100000000000001" customHeight="1" x14ac:dyDescent="0.25"/>
    <row r="202" spans="1:11" ht="20.100000000000001" customHeight="1" x14ac:dyDescent="0.25"/>
    <row r="203" spans="1:11" ht="20.100000000000001" customHeight="1" x14ac:dyDescent="0.25"/>
    <row r="204" spans="1:11" ht="20.100000000000001" customHeight="1" x14ac:dyDescent="0.25"/>
    <row r="205" spans="1:11" ht="20.100000000000001" customHeight="1" x14ac:dyDescent="0.25"/>
    <row r="206" spans="1:11" ht="20.100000000000001" customHeight="1" x14ac:dyDescent="0.25"/>
    <row r="207" spans="1:11" ht="20.100000000000001" customHeight="1" x14ac:dyDescent="0.25"/>
    <row r="208" spans="1:11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30" customHeight="1" x14ac:dyDescent="0.25"/>
  </sheetData>
  <printOptions horizontalCentered="1"/>
  <pageMargins left="1.1023622047244095" right="1.1023622047244095" top="1.299212598425197" bottom="1.1023622047244095" header="0" footer="0"/>
  <pageSetup paperSize="9" scale="58" orientation="portrait" r:id="rId1"/>
  <headerFooter alignWithMargins="0"/>
  <rowBreaks count="4" manualBreakCount="4">
    <brk id="49" max="7" man="1"/>
    <brk id="102" max="7" man="1"/>
    <brk id="158" max="7" man="1"/>
    <brk id="19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</vt:lpstr>
      <vt:lpstr>'anexo I'!Área_de_impresión</vt:lpstr>
      <vt:lpstr>'anexo 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2021-06-08T07:28:23Z</dcterms:created>
  <dcterms:modified xsi:type="dcterms:W3CDTF">2021-06-08T07:30:20Z</dcterms:modified>
</cp:coreProperties>
</file>