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UMNOS\sanchezl\Curso 2019-20\Estadísticas\Internas\Informe SGA 2019-20\"/>
    </mc:Choice>
  </mc:AlternateContent>
  <bookViews>
    <workbookView xWindow="120" yWindow="135" windowWidth="10005" windowHeight="10005"/>
  </bookViews>
  <sheets>
    <sheet name="ALUMNOS" sheetId="1" r:id="rId1"/>
  </sheets>
  <definedNames>
    <definedName name="_xlnm.Print_Area" localSheetId="0">ALUMNOS!$A$1:$M$38</definedName>
    <definedName name="Print_Area" localSheetId="0">ALUMNOS!$A$1:$M$38</definedName>
    <definedName name="Print_Titles" localSheetId="0">ALUMNOS!$1:$7</definedName>
  </definedNames>
  <calcPr calcId="162913"/>
</workbook>
</file>

<file path=xl/calcChain.xml><?xml version="1.0" encoding="utf-8"?>
<calcChain xmlns="http://schemas.openxmlformats.org/spreadsheetml/2006/main">
  <c r="M29" i="1" l="1"/>
  <c r="M30" i="1"/>
  <c r="M31" i="1"/>
  <c r="M32" i="1"/>
  <c r="M33" i="1"/>
  <c r="M34" i="1"/>
  <c r="M35" i="1"/>
  <c r="M36" i="1"/>
  <c r="M24" i="1"/>
  <c r="M25" i="1"/>
  <c r="M26" i="1"/>
  <c r="M21" i="1"/>
  <c r="M20" i="1"/>
  <c r="M17" i="1"/>
  <c r="M16" i="1"/>
  <c r="M9" i="1"/>
  <c r="M10" i="1"/>
  <c r="M11" i="1"/>
  <c r="M12" i="1"/>
  <c r="M13" i="1"/>
  <c r="K37" i="1" l="1"/>
  <c r="L37" i="1"/>
  <c r="M37" i="1"/>
  <c r="K27" i="1"/>
  <c r="L27" i="1"/>
  <c r="M27" i="1"/>
  <c r="K22" i="1"/>
  <c r="L22" i="1"/>
  <c r="M22" i="1"/>
  <c r="K18" i="1"/>
  <c r="L18" i="1"/>
  <c r="M18" i="1"/>
  <c r="K14" i="1"/>
  <c r="L14" i="1"/>
  <c r="M14" i="1"/>
  <c r="L38" i="1" l="1"/>
  <c r="M38" i="1"/>
  <c r="K38" i="1"/>
  <c r="J37" i="1"/>
  <c r="I37" i="1"/>
  <c r="G37" i="1"/>
  <c r="F37" i="1"/>
  <c r="E37" i="1"/>
  <c r="D37" i="1"/>
  <c r="C37" i="1"/>
  <c r="B37" i="1"/>
  <c r="H37" i="1"/>
  <c r="J27" i="1"/>
  <c r="I27" i="1"/>
  <c r="G27" i="1"/>
  <c r="F27" i="1"/>
  <c r="E27" i="1"/>
  <c r="D27" i="1"/>
  <c r="C27" i="1"/>
  <c r="B27" i="1"/>
  <c r="H27" i="1"/>
  <c r="J22" i="1"/>
  <c r="I22" i="1"/>
  <c r="G22" i="1"/>
  <c r="F22" i="1"/>
  <c r="E22" i="1"/>
  <c r="D22" i="1"/>
  <c r="C22" i="1"/>
  <c r="B22" i="1"/>
  <c r="H22" i="1"/>
  <c r="J18" i="1"/>
  <c r="I18" i="1"/>
  <c r="G18" i="1"/>
  <c r="F18" i="1"/>
  <c r="E18" i="1"/>
  <c r="D18" i="1"/>
  <c r="C18" i="1"/>
  <c r="B18" i="1"/>
  <c r="H18" i="1"/>
  <c r="J14" i="1"/>
  <c r="I14" i="1"/>
  <c r="G14" i="1"/>
  <c r="F14" i="1"/>
  <c r="E14" i="1"/>
  <c r="D14" i="1"/>
  <c r="C14" i="1"/>
  <c r="B14" i="1"/>
  <c r="H14" i="1"/>
  <c r="B38" i="1" l="1"/>
  <c r="I38" i="1"/>
  <c r="J38" i="1"/>
  <c r="D38" i="1"/>
  <c r="E38" i="1"/>
  <c r="G38" i="1"/>
  <c r="C38" i="1"/>
  <c r="F38" i="1"/>
  <c r="H38" i="1"/>
</calcChain>
</file>

<file path=xl/sharedStrings.xml><?xml version="1.0" encoding="utf-8"?>
<sst xmlns="http://schemas.openxmlformats.org/spreadsheetml/2006/main" count="51" uniqueCount="42">
  <si>
    <t/>
  </si>
  <si>
    <t>TÍTULO</t>
  </si>
  <si>
    <t xml:space="preserve"> </t>
  </si>
  <si>
    <t>MUJERES</t>
  </si>
  <si>
    <t>HOMBRES</t>
  </si>
  <si>
    <t>TOTAL</t>
  </si>
  <si>
    <t>ARTE Y HUMANIDADES</t>
  </si>
  <si>
    <t>Total Arte y Humanidades</t>
  </si>
  <si>
    <t>CIENCIAS</t>
  </si>
  <si>
    <t>Total Ciencias</t>
  </si>
  <si>
    <t>CIENCIAS DE LA SALUD</t>
  </si>
  <si>
    <t>Total Ciencias de la Salud</t>
  </si>
  <si>
    <t>CIENCIAS SOCIALES Y JURÍDICAS</t>
  </si>
  <si>
    <t>Total Ciencias Sociales y Jurídicas</t>
  </si>
  <si>
    <t>INGENIERÍA Y ARQUITECTURA</t>
  </si>
  <si>
    <t>Total Ingeniería y Arquitectura</t>
  </si>
  <si>
    <t>NUMERO TOTAL DE MATRICULADOS</t>
  </si>
  <si>
    <t>Doctorado en Arqueología Prehistórica</t>
  </si>
  <si>
    <t>Doctorado en Ciencias de la Antigüedad</t>
  </si>
  <si>
    <t>Doctorado en Geografía e Historia</t>
  </si>
  <si>
    <t>Doctorado en Historia Contemporánea</t>
  </si>
  <si>
    <t>Doctorado en Historia Moderna</t>
  </si>
  <si>
    <t>Doctorado en Ciencia y Tecnología</t>
  </si>
  <si>
    <t>Doctorado en Química Teórica y Modelización Computacional / Theoretical Chemistry and Computational Modelling</t>
  </si>
  <si>
    <t>Doctorado en Ciencias Jurídicas y Empresariales</t>
  </si>
  <si>
    <t>Doctorado en Economía: Instrumentos del Análisis Económico</t>
  </si>
  <si>
    <t>Doctorado en Equidad e Innovación en Educación</t>
  </si>
  <si>
    <t>Doctorado en Ingeniería Ambiental</t>
  </si>
  <si>
    <t>Doctorado en Ingeniería Civil</t>
  </si>
  <si>
    <t>Doctorado en Ingeniería de Costas, Hidrobiología y Gestión de Sistemas Acuáticos</t>
  </si>
  <si>
    <t>Doctorado en Ingeniería Industrial: Tecnologías de Diseño y Producción Industrial</t>
  </si>
  <si>
    <t>Doctorado en Ingeniería Náutica, Marina y Radioelectrónica Naval</t>
  </si>
  <si>
    <t>Doctorado en Ingeniería Química, de la Energía y de Procesos</t>
  </si>
  <si>
    <t>Doctorado en Patrimonio Arquitectónico, Civil, Urbanístico y Rehabilitación de Construcciones Existentes</t>
  </si>
  <si>
    <t>Doctorado en Tecnologías de la Información y Comunicaciones en Redes Móviles / Mobile Network Information and Communication Technologies</t>
  </si>
  <si>
    <t>Doctorado en Biología Molecular y Biomedicina</t>
  </si>
  <si>
    <t>Doctorado en Medicina y Ciencias de la Salud</t>
  </si>
  <si>
    <t>2015/16</t>
  </si>
  <si>
    <t>2016/17</t>
  </si>
  <si>
    <t>2017/18</t>
  </si>
  <si>
    <t>2018/19</t>
  </si>
  <si>
    <t>EVOLUCIÓN MATRICULADOS EN ESTUDIOS DE DOCTORADO: RD 99/2011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</si>
</sst>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8" tint="-0.49998474074526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9" fillId="33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1" fillId="37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6" fillId="0" borderId="0" xfId="0" applyNumberFormat="1" applyFont="1" applyBorder="1" applyAlignment="1">
      <alignment vertical="center" wrapText="1"/>
    </xf>
    <xf numFmtId="0" fontId="17" fillId="37" borderId="12" xfId="0" applyNumberFormat="1" applyFont="1" applyFill="1" applyBorder="1" applyAlignment="1">
      <alignment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1" fillId="37" borderId="16" xfId="0" applyNumberFormat="1" applyFont="1" applyFill="1" applyBorder="1" applyAlignment="1">
      <alignment horizontal="center" vertical="center" wrapText="1"/>
    </xf>
    <xf numFmtId="0" fontId="21" fillId="35" borderId="17" xfId="0" applyNumberFormat="1" applyFont="1" applyFill="1" applyBorder="1" applyAlignment="1">
      <alignment vertical="center" wrapText="1"/>
    </xf>
    <xf numFmtId="3" fontId="21" fillId="35" borderId="18" xfId="0" applyNumberFormat="1" applyFont="1" applyFill="1" applyBorder="1" applyAlignment="1">
      <alignment horizontal="center" vertical="center" wrapText="1"/>
    </xf>
    <xf numFmtId="3" fontId="21" fillId="35" borderId="22" xfId="0" applyNumberFormat="1" applyFont="1" applyFill="1" applyBorder="1" applyAlignment="1">
      <alignment horizontal="center" vertical="center" wrapText="1"/>
    </xf>
    <xf numFmtId="0" fontId="22" fillId="37" borderId="13" xfId="0" applyNumberFormat="1" applyFont="1" applyFill="1" applyBorder="1" applyAlignment="1">
      <alignment horizontal="center" vertical="center" wrapText="1"/>
    </xf>
    <xf numFmtId="0" fontId="22" fillId="37" borderId="14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3" fontId="24" fillId="34" borderId="15" xfId="0" applyNumberFormat="1" applyFont="1" applyFill="1" applyBorder="1" applyAlignment="1">
      <alignment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4" fillId="34" borderId="11" xfId="0" applyNumberFormat="1" applyFont="1" applyFill="1" applyBorder="1" applyAlignment="1">
      <alignment horizontal="center" vertical="center" wrapText="1"/>
    </xf>
    <xf numFmtId="3" fontId="24" fillId="34" borderId="16" xfId="0" applyNumberFormat="1" applyFont="1" applyFill="1" applyBorder="1" applyAlignment="1">
      <alignment horizontal="center" vertical="center" wrapText="1"/>
    </xf>
    <xf numFmtId="3" fontId="24" fillId="34" borderId="15" xfId="0" applyNumberFormat="1" applyFont="1" applyFill="1" applyBorder="1" applyAlignment="1">
      <alignment horizontal="left" vertical="center" wrapText="1"/>
    </xf>
    <xf numFmtId="3" fontId="21" fillId="35" borderId="21" xfId="0" applyNumberFormat="1" applyFont="1" applyFill="1" applyBorder="1" applyAlignment="1">
      <alignment horizontal="center" vertical="center" wrapText="1"/>
    </xf>
    <xf numFmtId="3" fontId="21" fillId="35" borderId="19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3" fontId="26" fillId="36" borderId="10" xfId="0" applyNumberFormat="1" applyFont="1" applyFill="1" applyBorder="1" applyAlignment="1">
      <alignment horizontal="center" vertical="center" wrapText="1"/>
    </xf>
    <xf numFmtId="3" fontId="26" fillId="36" borderId="20" xfId="0" applyNumberFormat="1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3" fontId="26" fillId="36" borderId="16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367664</xdr:colOff>
      <xdr:row>0</xdr:row>
      <xdr:rowOff>365760</xdr:rowOff>
    </xdr:from>
    <xdr:to>
      <xdr:col>6</xdr:col>
      <xdr:colOff>281940</xdr:colOff>
      <xdr:row>0</xdr:row>
      <xdr:rowOff>525780</xdr:rowOff>
    </xdr:to>
    <xdr:sp macro="" textlink="">
      <xdr:nvSpPr>
        <xdr:cNvPr id="6" name="WordArt 4"/>
        <xdr:cNvSpPr>
          <a:spLocks noChangeArrowheads="1" noChangeShapeType="1" noTextEdit="1"/>
        </xdr:cNvSpPr>
      </xdr:nvSpPr>
      <xdr:spPr bwMode="auto">
        <a:xfrm flipH="1">
          <a:off x="12780644" y="365760"/>
          <a:ext cx="699136" cy="1600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kern="10" spc="0">
            <a:ln w="9525">
              <a:solidFill>
                <a:srgbClr val="008080"/>
              </a:solidFill>
              <a:round/>
              <a:headEnd/>
              <a:tailEnd/>
            </a:ln>
            <a:solidFill>
              <a:srgbClr val="005D5D"/>
            </a:solidFill>
            <a:effectLst/>
            <a:latin typeface="Verdana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524933</xdr:colOff>
      <xdr:row>0</xdr:row>
      <xdr:rowOff>655377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49200" cy="655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2" zoomScale="90" zoomScaleNormal="100" zoomScaleSheetLayoutView="90" workbookViewId="0">
      <selection activeCell="F21" sqref="F21"/>
    </sheetView>
  </sheetViews>
  <sheetFormatPr baseColWidth="10" defaultColWidth="11.42578125" defaultRowHeight="15" x14ac:dyDescent="0.25"/>
  <cols>
    <col min="1" max="1" width="66.28515625" style="10" customWidth="1"/>
    <col min="2" max="2" width="9.28515625" style="5" customWidth="1"/>
    <col min="3" max="3" width="9.7109375" style="10" customWidth="1"/>
    <col min="4" max="4" width="11.42578125" style="11" customWidth="1"/>
    <col min="5" max="5" width="9.28515625" style="5" customWidth="1"/>
    <col min="6" max="6" width="9.7109375" style="10" customWidth="1"/>
    <col min="7" max="7" width="11.42578125" style="11" customWidth="1"/>
    <col min="8" max="8" width="9.28515625" style="10" customWidth="1"/>
    <col min="9" max="9" width="9.7109375" style="10" customWidth="1"/>
    <col min="10" max="10" width="11.42578125" style="11" customWidth="1"/>
    <col min="11" max="11" width="9.28515625" style="10" bestFit="1" customWidth="1"/>
    <col min="12" max="12" width="9.7109375" style="10" bestFit="1" customWidth="1"/>
    <col min="13" max="13" width="9.7109375" style="11" customWidth="1"/>
    <col min="14" max="16384" width="11.42578125" style="10"/>
  </cols>
  <sheetData>
    <row r="1" spans="1:14" ht="60.75" customHeight="1" x14ac:dyDescent="0.25">
      <c r="A1" s="7" t="s">
        <v>2</v>
      </c>
      <c r="B1" s="7"/>
      <c r="C1" s="7"/>
      <c r="D1" s="8"/>
      <c r="E1" s="7"/>
      <c r="F1" s="7"/>
      <c r="G1" s="8"/>
      <c r="H1" s="9"/>
      <c r="K1" s="9"/>
      <c r="N1" s="12"/>
    </row>
    <row r="2" spans="1:14" ht="24" customHeight="1" x14ac:dyDescent="0.25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9.6" hidden="1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5.6" hidden="1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8.4499999999999993" customHeight="1" thickBo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x14ac:dyDescent="0.25">
      <c r="A6" s="15" t="s">
        <v>0</v>
      </c>
      <c r="B6" s="21" t="s">
        <v>37</v>
      </c>
      <c r="C6" s="21"/>
      <c r="D6" s="21"/>
      <c r="E6" s="21" t="s">
        <v>38</v>
      </c>
      <c r="F6" s="21"/>
      <c r="G6" s="21"/>
      <c r="H6" s="21" t="s">
        <v>39</v>
      </c>
      <c r="I6" s="21"/>
      <c r="J6" s="21"/>
      <c r="K6" s="21" t="s">
        <v>40</v>
      </c>
      <c r="L6" s="21"/>
      <c r="M6" s="22"/>
    </row>
    <row r="7" spans="1:14" x14ac:dyDescent="0.25">
      <c r="A7" s="16" t="s">
        <v>1</v>
      </c>
      <c r="B7" s="6" t="s">
        <v>3</v>
      </c>
      <c r="C7" s="6" t="s">
        <v>4</v>
      </c>
      <c r="D7" s="6" t="s">
        <v>5</v>
      </c>
      <c r="E7" s="6" t="s">
        <v>3</v>
      </c>
      <c r="F7" s="6" t="s">
        <v>4</v>
      </c>
      <c r="G7" s="6" t="s">
        <v>5</v>
      </c>
      <c r="H7" s="6" t="s">
        <v>3</v>
      </c>
      <c r="I7" s="6" t="s">
        <v>4</v>
      </c>
      <c r="J7" s="6" t="s">
        <v>5</v>
      </c>
      <c r="K7" s="6" t="s">
        <v>3</v>
      </c>
      <c r="L7" s="6" t="s">
        <v>4</v>
      </c>
      <c r="M7" s="17" t="s">
        <v>5</v>
      </c>
    </row>
    <row r="8" spans="1:14" s="1" customFormat="1" ht="12.75" x14ac:dyDescent="0.25">
      <c r="A8" s="24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4" s="2" customFormat="1" ht="12.75" x14ac:dyDescent="0.25">
      <c r="A9" s="35" t="s">
        <v>17</v>
      </c>
      <c r="B9" s="36">
        <v>2</v>
      </c>
      <c r="C9" s="36">
        <v>6</v>
      </c>
      <c r="D9" s="37">
        <v>8</v>
      </c>
      <c r="E9" s="36">
        <v>5</v>
      </c>
      <c r="F9" s="36">
        <v>8</v>
      </c>
      <c r="G9" s="37">
        <v>13</v>
      </c>
      <c r="H9" s="36">
        <v>9</v>
      </c>
      <c r="I9" s="36">
        <v>9</v>
      </c>
      <c r="J9" s="38">
        <v>18</v>
      </c>
      <c r="K9" s="39">
        <v>8</v>
      </c>
      <c r="L9" s="36">
        <v>9</v>
      </c>
      <c r="M9" s="40">
        <f t="shared" ref="M9:M13" si="0">K9+L9</f>
        <v>17</v>
      </c>
    </row>
    <row r="10" spans="1:14" s="2" customFormat="1" ht="12.75" x14ac:dyDescent="0.25">
      <c r="A10" s="35" t="s">
        <v>18</v>
      </c>
      <c r="B10" s="36">
        <v>6</v>
      </c>
      <c r="C10" s="36">
        <v>7</v>
      </c>
      <c r="D10" s="37">
        <v>13</v>
      </c>
      <c r="E10" s="36">
        <v>6</v>
      </c>
      <c r="F10" s="36">
        <v>6</v>
      </c>
      <c r="G10" s="37">
        <v>12</v>
      </c>
      <c r="H10" s="36">
        <v>6</v>
      </c>
      <c r="I10" s="36">
        <v>6</v>
      </c>
      <c r="J10" s="38">
        <v>12</v>
      </c>
      <c r="K10" s="39">
        <v>7</v>
      </c>
      <c r="L10" s="36">
        <v>7</v>
      </c>
      <c r="M10" s="40">
        <f t="shared" si="0"/>
        <v>14</v>
      </c>
    </row>
    <row r="11" spans="1:14" s="2" customFormat="1" ht="12.75" x14ac:dyDescent="0.25">
      <c r="A11" s="35" t="s">
        <v>19</v>
      </c>
      <c r="B11" s="36">
        <v>14</v>
      </c>
      <c r="C11" s="36">
        <v>8</v>
      </c>
      <c r="D11" s="37">
        <v>22</v>
      </c>
      <c r="E11" s="36">
        <v>17</v>
      </c>
      <c r="F11" s="36">
        <v>10</v>
      </c>
      <c r="G11" s="37">
        <v>27</v>
      </c>
      <c r="H11" s="36">
        <v>16</v>
      </c>
      <c r="I11" s="36">
        <v>13</v>
      </c>
      <c r="J11" s="38">
        <v>29</v>
      </c>
      <c r="K11" s="39">
        <v>19</v>
      </c>
      <c r="L11" s="36">
        <v>12</v>
      </c>
      <c r="M11" s="40">
        <f t="shared" si="0"/>
        <v>31</v>
      </c>
    </row>
    <row r="12" spans="1:14" s="2" customFormat="1" ht="12.75" x14ac:dyDescent="0.25">
      <c r="A12" s="35" t="s">
        <v>20</v>
      </c>
      <c r="B12" s="36">
        <v>5</v>
      </c>
      <c r="C12" s="36">
        <v>13</v>
      </c>
      <c r="D12" s="37">
        <v>18</v>
      </c>
      <c r="E12" s="36">
        <v>4</v>
      </c>
      <c r="F12" s="36">
        <v>18</v>
      </c>
      <c r="G12" s="37">
        <v>22</v>
      </c>
      <c r="H12" s="36">
        <v>4</v>
      </c>
      <c r="I12" s="36">
        <v>11</v>
      </c>
      <c r="J12" s="38">
        <v>15</v>
      </c>
      <c r="K12" s="39">
        <v>5</v>
      </c>
      <c r="L12" s="36">
        <v>14</v>
      </c>
      <c r="M12" s="40">
        <f t="shared" si="0"/>
        <v>19</v>
      </c>
    </row>
    <row r="13" spans="1:14" s="2" customFormat="1" ht="12.75" x14ac:dyDescent="0.25">
      <c r="A13" s="35" t="s">
        <v>21</v>
      </c>
      <c r="B13" s="36">
        <v>8</v>
      </c>
      <c r="C13" s="36">
        <v>8</v>
      </c>
      <c r="D13" s="37">
        <v>16</v>
      </c>
      <c r="E13" s="36">
        <v>9</v>
      </c>
      <c r="F13" s="36">
        <v>9</v>
      </c>
      <c r="G13" s="37">
        <v>18</v>
      </c>
      <c r="H13" s="36">
        <v>7</v>
      </c>
      <c r="I13" s="36">
        <v>5</v>
      </c>
      <c r="J13" s="38">
        <v>12</v>
      </c>
      <c r="K13" s="39">
        <v>4</v>
      </c>
      <c r="L13" s="36">
        <v>3</v>
      </c>
      <c r="M13" s="40">
        <f t="shared" si="0"/>
        <v>7</v>
      </c>
    </row>
    <row r="14" spans="1:14" s="3" customFormat="1" ht="12.75" x14ac:dyDescent="0.25">
      <c r="A14" s="27" t="s">
        <v>7</v>
      </c>
      <c r="B14" s="28">
        <f t="shared" ref="B14:M14" si="1">SUM(B9:B13)</f>
        <v>35</v>
      </c>
      <c r="C14" s="28">
        <f t="shared" si="1"/>
        <v>42</v>
      </c>
      <c r="D14" s="28">
        <f t="shared" si="1"/>
        <v>77</v>
      </c>
      <c r="E14" s="28">
        <f t="shared" si="1"/>
        <v>41</v>
      </c>
      <c r="F14" s="28">
        <f t="shared" si="1"/>
        <v>51</v>
      </c>
      <c r="G14" s="28">
        <f t="shared" si="1"/>
        <v>92</v>
      </c>
      <c r="H14" s="28">
        <f t="shared" si="1"/>
        <v>42</v>
      </c>
      <c r="I14" s="28">
        <f t="shared" si="1"/>
        <v>44</v>
      </c>
      <c r="J14" s="29">
        <f t="shared" si="1"/>
        <v>86</v>
      </c>
      <c r="K14" s="30">
        <f t="shared" si="1"/>
        <v>43</v>
      </c>
      <c r="L14" s="28">
        <f t="shared" si="1"/>
        <v>45</v>
      </c>
      <c r="M14" s="31">
        <f t="shared" si="1"/>
        <v>88</v>
      </c>
    </row>
    <row r="15" spans="1:14" s="1" customFormat="1" ht="12.75" x14ac:dyDescent="0.25">
      <c r="A15" s="24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4" s="2" customFormat="1" ht="12.75" x14ac:dyDescent="0.25">
      <c r="A16" s="35" t="s">
        <v>22</v>
      </c>
      <c r="B16" s="36">
        <v>10</v>
      </c>
      <c r="C16" s="36">
        <v>15</v>
      </c>
      <c r="D16" s="37">
        <v>25</v>
      </c>
      <c r="E16" s="36">
        <v>12</v>
      </c>
      <c r="F16" s="36">
        <v>31</v>
      </c>
      <c r="G16" s="37">
        <v>43</v>
      </c>
      <c r="H16" s="36">
        <v>15</v>
      </c>
      <c r="I16" s="36">
        <v>39</v>
      </c>
      <c r="J16" s="38">
        <v>54</v>
      </c>
      <c r="K16" s="39">
        <v>22</v>
      </c>
      <c r="L16" s="36">
        <v>41</v>
      </c>
      <c r="M16" s="41">
        <f>K16+L16</f>
        <v>63</v>
      </c>
    </row>
    <row r="17" spans="1:13" s="2" customFormat="1" ht="24" x14ac:dyDescent="0.25">
      <c r="A17" s="42" t="s">
        <v>23</v>
      </c>
      <c r="B17" s="36">
        <v>0</v>
      </c>
      <c r="C17" s="36">
        <v>0</v>
      </c>
      <c r="D17" s="37">
        <v>0</v>
      </c>
      <c r="E17" s="36">
        <v>0</v>
      </c>
      <c r="F17" s="36">
        <v>1</v>
      </c>
      <c r="G17" s="37">
        <v>1</v>
      </c>
      <c r="H17" s="36">
        <v>0</v>
      </c>
      <c r="I17" s="36">
        <v>1</v>
      </c>
      <c r="J17" s="38">
        <v>1</v>
      </c>
      <c r="K17" s="39">
        <v>0</v>
      </c>
      <c r="L17" s="36">
        <v>1</v>
      </c>
      <c r="M17" s="41">
        <f t="shared" ref="M17" si="2">K17+L17</f>
        <v>1</v>
      </c>
    </row>
    <row r="18" spans="1:13" s="3" customFormat="1" ht="12.75" x14ac:dyDescent="0.25">
      <c r="A18" s="27" t="s">
        <v>9</v>
      </c>
      <c r="B18" s="28">
        <f t="shared" ref="B18:M18" si="3">SUM(B16:B17)</f>
        <v>10</v>
      </c>
      <c r="C18" s="28">
        <f t="shared" si="3"/>
        <v>15</v>
      </c>
      <c r="D18" s="28">
        <f t="shared" si="3"/>
        <v>25</v>
      </c>
      <c r="E18" s="28">
        <f t="shared" si="3"/>
        <v>12</v>
      </c>
      <c r="F18" s="28">
        <f t="shared" si="3"/>
        <v>32</v>
      </c>
      <c r="G18" s="28">
        <f t="shared" si="3"/>
        <v>44</v>
      </c>
      <c r="H18" s="28">
        <f t="shared" si="3"/>
        <v>15</v>
      </c>
      <c r="I18" s="28">
        <f t="shared" si="3"/>
        <v>40</v>
      </c>
      <c r="J18" s="29">
        <f t="shared" si="3"/>
        <v>55</v>
      </c>
      <c r="K18" s="30">
        <f t="shared" si="3"/>
        <v>22</v>
      </c>
      <c r="L18" s="28">
        <f t="shared" si="3"/>
        <v>42</v>
      </c>
      <c r="M18" s="31">
        <f t="shared" si="3"/>
        <v>64</v>
      </c>
    </row>
    <row r="19" spans="1:13" s="1" customFormat="1" ht="12.75" x14ac:dyDescent="0.25">
      <c r="A19" s="24" t="s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s="1" customFormat="1" ht="12.75" x14ac:dyDescent="0.25">
      <c r="A20" s="35" t="s">
        <v>35</v>
      </c>
      <c r="B20" s="36">
        <v>48</v>
      </c>
      <c r="C20" s="36">
        <v>17</v>
      </c>
      <c r="D20" s="37">
        <v>65</v>
      </c>
      <c r="E20" s="36">
        <v>49</v>
      </c>
      <c r="F20" s="36">
        <v>22</v>
      </c>
      <c r="G20" s="37">
        <v>71</v>
      </c>
      <c r="H20" s="36">
        <v>49</v>
      </c>
      <c r="I20" s="36">
        <v>15</v>
      </c>
      <c r="J20" s="38">
        <v>64</v>
      </c>
      <c r="K20" s="39">
        <v>44</v>
      </c>
      <c r="L20" s="36">
        <v>24</v>
      </c>
      <c r="M20" s="41">
        <f>K20+L20</f>
        <v>68</v>
      </c>
    </row>
    <row r="21" spans="1:13" s="4" customFormat="1" ht="12.75" x14ac:dyDescent="0.25">
      <c r="A21" s="35" t="s">
        <v>36</v>
      </c>
      <c r="B21" s="36">
        <v>30</v>
      </c>
      <c r="C21" s="36">
        <v>18</v>
      </c>
      <c r="D21" s="37">
        <v>48</v>
      </c>
      <c r="E21" s="36">
        <v>45</v>
      </c>
      <c r="F21" s="36">
        <v>23</v>
      </c>
      <c r="G21" s="37">
        <v>68</v>
      </c>
      <c r="H21" s="36">
        <v>56</v>
      </c>
      <c r="I21" s="36">
        <v>35</v>
      </c>
      <c r="J21" s="38">
        <v>91</v>
      </c>
      <c r="K21" s="39">
        <v>62</v>
      </c>
      <c r="L21" s="36">
        <v>46</v>
      </c>
      <c r="M21" s="41">
        <f t="shared" ref="M21" si="4">K21+L21</f>
        <v>108</v>
      </c>
    </row>
    <row r="22" spans="1:13" s="3" customFormat="1" ht="12.75" x14ac:dyDescent="0.25">
      <c r="A22" s="27" t="s">
        <v>11</v>
      </c>
      <c r="B22" s="28">
        <f t="shared" ref="B22:M22" si="5">SUM(B20:B21)</f>
        <v>78</v>
      </c>
      <c r="C22" s="28">
        <f t="shared" si="5"/>
        <v>35</v>
      </c>
      <c r="D22" s="28">
        <f t="shared" si="5"/>
        <v>113</v>
      </c>
      <c r="E22" s="28">
        <f t="shared" si="5"/>
        <v>94</v>
      </c>
      <c r="F22" s="28">
        <f t="shared" si="5"/>
        <v>45</v>
      </c>
      <c r="G22" s="28">
        <f t="shared" si="5"/>
        <v>139</v>
      </c>
      <c r="H22" s="28">
        <f t="shared" si="5"/>
        <v>105</v>
      </c>
      <c r="I22" s="28">
        <f t="shared" si="5"/>
        <v>50</v>
      </c>
      <c r="J22" s="29">
        <f t="shared" si="5"/>
        <v>155</v>
      </c>
      <c r="K22" s="30">
        <f t="shared" si="5"/>
        <v>106</v>
      </c>
      <c r="L22" s="28">
        <f t="shared" si="5"/>
        <v>70</v>
      </c>
      <c r="M22" s="31">
        <f t="shared" si="5"/>
        <v>176</v>
      </c>
    </row>
    <row r="23" spans="1:13" s="1" customFormat="1" ht="12.75" x14ac:dyDescent="0.25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s="2" customFormat="1" ht="12.75" x14ac:dyDescent="0.25">
      <c r="A24" s="35" t="s">
        <v>24</v>
      </c>
      <c r="B24" s="36">
        <v>10</v>
      </c>
      <c r="C24" s="36">
        <v>10</v>
      </c>
      <c r="D24" s="37">
        <v>20</v>
      </c>
      <c r="E24" s="36">
        <v>20</v>
      </c>
      <c r="F24" s="36">
        <v>17</v>
      </c>
      <c r="G24" s="37">
        <v>37</v>
      </c>
      <c r="H24" s="36">
        <v>23</v>
      </c>
      <c r="I24" s="36">
        <v>16</v>
      </c>
      <c r="J24" s="38">
        <v>39</v>
      </c>
      <c r="K24" s="39">
        <v>25</v>
      </c>
      <c r="L24" s="36">
        <v>16</v>
      </c>
      <c r="M24" s="41">
        <f t="shared" ref="M24:M26" si="6">K24+L24</f>
        <v>41</v>
      </c>
    </row>
    <row r="25" spans="1:13" s="2" customFormat="1" ht="12.75" x14ac:dyDescent="0.25">
      <c r="A25" s="35" t="s">
        <v>25</v>
      </c>
      <c r="B25" s="36">
        <v>9</v>
      </c>
      <c r="C25" s="36">
        <v>10</v>
      </c>
      <c r="D25" s="37">
        <v>19</v>
      </c>
      <c r="E25" s="36">
        <v>9</v>
      </c>
      <c r="F25" s="36">
        <v>11</v>
      </c>
      <c r="G25" s="37">
        <v>20</v>
      </c>
      <c r="H25" s="36">
        <v>8</v>
      </c>
      <c r="I25" s="36">
        <v>10</v>
      </c>
      <c r="J25" s="38">
        <v>18</v>
      </c>
      <c r="K25" s="39">
        <v>4</v>
      </c>
      <c r="L25" s="36">
        <v>12</v>
      </c>
      <c r="M25" s="41">
        <f t="shared" si="6"/>
        <v>16</v>
      </c>
    </row>
    <row r="26" spans="1:13" s="2" customFormat="1" ht="12.75" x14ac:dyDescent="0.25">
      <c r="A26" s="35" t="s">
        <v>26</v>
      </c>
      <c r="B26" s="36">
        <v>9</v>
      </c>
      <c r="C26" s="36">
        <v>7</v>
      </c>
      <c r="D26" s="37">
        <v>16</v>
      </c>
      <c r="E26" s="36">
        <v>14</v>
      </c>
      <c r="F26" s="36">
        <v>9</v>
      </c>
      <c r="G26" s="37">
        <v>23</v>
      </c>
      <c r="H26" s="36">
        <v>18</v>
      </c>
      <c r="I26" s="36">
        <v>8</v>
      </c>
      <c r="J26" s="38">
        <v>26</v>
      </c>
      <c r="K26" s="39">
        <v>18</v>
      </c>
      <c r="L26" s="36">
        <v>8</v>
      </c>
      <c r="M26" s="41">
        <f t="shared" si="6"/>
        <v>26</v>
      </c>
    </row>
    <row r="27" spans="1:13" s="1" customFormat="1" ht="12.75" x14ac:dyDescent="0.25">
      <c r="A27" s="27" t="s">
        <v>13</v>
      </c>
      <c r="B27" s="28">
        <f t="shared" ref="B27:M27" si="7">SUM(B24:B26)</f>
        <v>28</v>
      </c>
      <c r="C27" s="28">
        <f t="shared" si="7"/>
        <v>27</v>
      </c>
      <c r="D27" s="28">
        <f t="shared" si="7"/>
        <v>55</v>
      </c>
      <c r="E27" s="28">
        <f t="shared" si="7"/>
        <v>43</v>
      </c>
      <c r="F27" s="28">
        <f t="shared" si="7"/>
        <v>37</v>
      </c>
      <c r="G27" s="28">
        <f t="shared" si="7"/>
        <v>80</v>
      </c>
      <c r="H27" s="28">
        <f t="shared" si="7"/>
        <v>49</v>
      </c>
      <c r="I27" s="28">
        <f t="shared" si="7"/>
        <v>34</v>
      </c>
      <c r="J27" s="29">
        <f t="shared" si="7"/>
        <v>83</v>
      </c>
      <c r="K27" s="30">
        <f t="shared" si="7"/>
        <v>47</v>
      </c>
      <c r="L27" s="28">
        <f t="shared" si="7"/>
        <v>36</v>
      </c>
      <c r="M27" s="31">
        <f t="shared" si="7"/>
        <v>83</v>
      </c>
    </row>
    <row r="28" spans="1:13" s="2" customFormat="1" ht="12.75" x14ac:dyDescent="0.25">
      <c r="A28" s="24" t="s">
        <v>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s="2" customFormat="1" ht="12.75" x14ac:dyDescent="0.25">
      <c r="A29" s="35" t="s">
        <v>27</v>
      </c>
      <c r="B29" s="36">
        <v>12</v>
      </c>
      <c r="C29" s="36">
        <v>9</v>
      </c>
      <c r="D29" s="37">
        <v>21</v>
      </c>
      <c r="E29" s="36">
        <v>9</v>
      </c>
      <c r="F29" s="36">
        <v>11</v>
      </c>
      <c r="G29" s="37">
        <v>20</v>
      </c>
      <c r="H29" s="36">
        <v>5</v>
      </c>
      <c r="I29" s="36">
        <v>11</v>
      </c>
      <c r="J29" s="38">
        <v>16</v>
      </c>
      <c r="K29" s="39">
        <v>4</v>
      </c>
      <c r="L29" s="36">
        <v>9</v>
      </c>
      <c r="M29" s="41">
        <f t="shared" ref="M29:M36" si="8">K29+L29</f>
        <v>13</v>
      </c>
    </row>
    <row r="30" spans="1:13" s="2" customFormat="1" ht="12.75" x14ac:dyDescent="0.25">
      <c r="A30" s="35" t="s">
        <v>28</v>
      </c>
      <c r="B30" s="36">
        <v>16</v>
      </c>
      <c r="C30" s="36">
        <v>41</v>
      </c>
      <c r="D30" s="37">
        <v>57</v>
      </c>
      <c r="E30" s="36">
        <v>20</v>
      </c>
      <c r="F30" s="36">
        <v>47</v>
      </c>
      <c r="G30" s="37">
        <v>67</v>
      </c>
      <c r="H30" s="36">
        <v>19</v>
      </c>
      <c r="I30" s="36">
        <v>37</v>
      </c>
      <c r="J30" s="38">
        <v>56</v>
      </c>
      <c r="K30" s="39">
        <v>20</v>
      </c>
      <c r="L30" s="36">
        <v>33</v>
      </c>
      <c r="M30" s="41">
        <f t="shared" si="8"/>
        <v>53</v>
      </c>
    </row>
    <row r="31" spans="1:13" s="2" customFormat="1" ht="24" x14ac:dyDescent="0.25">
      <c r="A31" s="35" t="s">
        <v>29</v>
      </c>
      <c r="B31" s="36">
        <v>6</v>
      </c>
      <c r="C31" s="36">
        <v>11</v>
      </c>
      <c r="D31" s="37">
        <v>17</v>
      </c>
      <c r="E31" s="36">
        <v>9</v>
      </c>
      <c r="F31" s="36">
        <v>15</v>
      </c>
      <c r="G31" s="37">
        <v>24</v>
      </c>
      <c r="H31" s="36">
        <v>13</v>
      </c>
      <c r="I31" s="36">
        <v>19</v>
      </c>
      <c r="J31" s="38">
        <v>32</v>
      </c>
      <c r="K31" s="39">
        <v>14</v>
      </c>
      <c r="L31" s="36">
        <v>16</v>
      </c>
      <c r="M31" s="41">
        <f t="shared" si="8"/>
        <v>30</v>
      </c>
    </row>
    <row r="32" spans="1:13" s="3" customFormat="1" ht="12.75" x14ac:dyDescent="0.25">
      <c r="A32" s="35" t="s">
        <v>30</v>
      </c>
      <c r="B32" s="36">
        <v>7</v>
      </c>
      <c r="C32" s="36">
        <v>16</v>
      </c>
      <c r="D32" s="37">
        <v>23</v>
      </c>
      <c r="E32" s="36">
        <v>7</v>
      </c>
      <c r="F32" s="36">
        <v>18</v>
      </c>
      <c r="G32" s="37">
        <v>25</v>
      </c>
      <c r="H32" s="36">
        <v>5</v>
      </c>
      <c r="I32" s="36">
        <v>27</v>
      </c>
      <c r="J32" s="38">
        <v>32</v>
      </c>
      <c r="K32" s="39">
        <v>7</v>
      </c>
      <c r="L32" s="36">
        <v>23</v>
      </c>
      <c r="M32" s="41">
        <f t="shared" si="8"/>
        <v>30</v>
      </c>
    </row>
    <row r="33" spans="1:13" s="2" customFormat="1" ht="12.75" x14ac:dyDescent="0.25">
      <c r="A33" s="35" t="s">
        <v>31</v>
      </c>
      <c r="B33" s="36">
        <v>1</v>
      </c>
      <c r="C33" s="36">
        <v>7</v>
      </c>
      <c r="D33" s="37">
        <v>8</v>
      </c>
      <c r="E33" s="36">
        <v>1</v>
      </c>
      <c r="F33" s="36">
        <v>9</v>
      </c>
      <c r="G33" s="37">
        <v>10</v>
      </c>
      <c r="H33" s="36">
        <v>1</v>
      </c>
      <c r="I33" s="36">
        <v>8</v>
      </c>
      <c r="J33" s="38">
        <v>9</v>
      </c>
      <c r="K33" s="39">
        <v>0</v>
      </c>
      <c r="L33" s="36">
        <v>8</v>
      </c>
      <c r="M33" s="41">
        <f t="shared" si="8"/>
        <v>8</v>
      </c>
    </row>
    <row r="34" spans="1:13" s="2" customFormat="1" ht="12.75" x14ac:dyDescent="0.25">
      <c r="A34" s="35" t="s">
        <v>32</v>
      </c>
      <c r="B34" s="36">
        <v>10</v>
      </c>
      <c r="C34" s="36">
        <v>9</v>
      </c>
      <c r="D34" s="37">
        <v>19</v>
      </c>
      <c r="E34" s="36">
        <v>16</v>
      </c>
      <c r="F34" s="36">
        <v>13</v>
      </c>
      <c r="G34" s="37">
        <v>29</v>
      </c>
      <c r="H34" s="36">
        <v>20</v>
      </c>
      <c r="I34" s="36">
        <v>18</v>
      </c>
      <c r="J34" s="38">
        <v>38</v>
      </c>
      <c r="K34" s="39">
        <v>20</v>
      </c>
      <c r="L34" s="36">
        <v>14</v>
      </c>
      <c r="M34" s="41">
        <f t="shared" si="8"/>
        <v>34</v>
      </c>
    </row>
    <row r="35" spans="1:13" s="2" customFormat="1" ht="24" x14ac:dyDescent="0.25">
      <c r="A35" s="35" t="s">
        <v>33</v>
      </c>
      <c r="B35" s="36">
        <v>0</v>
      </c>
      <c r="C35" s="36">
        <v>3</v>
      </c>
      <c r="D35" s="37">
        <v>3</v>
      </c>
      <c r="E35" s="36">
        <v>1</v>
      </c>
      <c r="F35" s="36">
        <v>5</v>
      </c>
      <c r="G35" s="37">
        <v>6</v>
      </c>
      <c r="H35" s="36">
        <v>1</v>
      </c>
      <c r="I35" s="36">
        <v>6</v>
      </c>
      <c r="J35" s="38">
        <v>7</v>
      </c>
      <c r="K35" s="39">
        <v>1</v>
      </c>
      <c r="L35" s="36">
        <v>4</v>
      </c>
      <c r="M35" s="41">
        <f t="shared" si="8"/>
        <v>5</v>
      </c>
    </row>
    <row r="36" spans="1:13" s="2" customFormat="1" ht="24" x14ac:dyDescent="0.25">
      <c r="A36" s="42" t="s">
        <v>34</v>
      </c>
      <c r="B36" s="36">
        <v>1</v>
      </c>
      <c r="C36" s="36">
        <v>9</v>
      </c>
      <c r="D36" s="37">
        <v>10</v>
      </c>
      <c r="E36" s="36">
        <v>2</v>
      </c>
      <c r="F36" s="36">
        <v>12</v>
      </c>
      <c r="G36" s="37">
        <v>14</v>
      </c>
      <c r="H36" s="36">
        <v>2</v>
      </c>
      <c r="I36" s="36">
        <v>17</v>
      </c>
      <c r="J36" s="38">
        <v>19</v>
      </c>
      <c r="K36" s="39">
        <v>2</v>
      </c>
      <c r="L36" s="36">
        <v>19</v>
      </c>
      <c r="M36" s="41">
        <f t="shared" si="8"/>
        <v>21</v>
      </c>
    </row>
    <row r="37" spans="1:13" s="2" customFormat="1" ht="12.75" x14ac:dyDescent="0.25">
      <c r="A37" s="32" t="s">
        <v>15</v>
      </c>
      <c r="B37" s="28">
        <f t="shared" ref="B37:M37" si="9">SUM(B29:B36)</f>
        <v>53</v>
      </c>
      <c r="C37" s="28">
        <f t="shared" si="9"/>
        <v>105</v>
      </c>
      <c r="D37" s="28">
        <f t="shared" si="9"/>
        <v>158</v>
      </c>
      <c r="E37" s="28">
        <f t="shared" si="9"/>
        <v>65</v>
      </c>
      <c r="F37" s="28">
        <f t="shared" si="9"/>
        <v>130</v>
      </c>
      <c r="G37" s="28">
        <f t="shared" si="9"/>
        <v>195</v>
      </c>
      <c r="H37" s="28">
        <f t="shared" si="9"/>
        <v>66</v>
      </c>
      <c r="I37" s="28">
        <f t="shared" si="9"/>
        <v>143</v>
      </c>
      <c r="J37" s="29">
        <f t="shared" si="9"/>
        <v>209</v>
      </c>
      <c r="K37" s="30">
        <f t="shared" si="9"/>
        <v>68</v>
      </c>
      <c r="L37" s="28">
        <f t="shared" si="9"/>
        <v>126</v>
      </c>
      <c r="M37" s="31">
        <f t="shared" si="9"/>
        <v>194</v>
      </c>
    </row>
    <row r="38" spans="1:13" s="2" customFormat="1" ht="13.5" thickBot="1" x14ac:dyDescent="0.3">
      <c r="A38" s="18" t="s">
        <v>16</v>
      </c>
      <c r="B38" s="19">
        <f t="shared" ref="B38:M38" si="10">SUM(B14,B18,B22,B27,B37)</f>
        <v>204</v>
      </c>
      <c r="C38" s="19">
        <f t="shared" si="10"/>
        <v>224</v>
      </c>
      <c r="D38" s="19">
        <f t="shared" si="10"/>
        <v>428</v>
      </c>
      <c r="E38" s="19">
        <f t="shared" si="10"/>
        <v>255</v>
      </c>
      <c r="F38" s="19">
        <f t="shared" si="10"/>
        <v>295</v>
      </c>
      <c r="G38" s="19">
        <f t="shared" si="10"/>
        <v>550</v>
      </c>
      <c r="H38" s="19">
        <f t="shared" si="10"/>
        <v>277</v>
      </c>
      <c r="I38" s="19">
        <f t="shared" si="10"/>
        <v>311</v>
      </c>
      <c r="J38" s="20">
        <f t="shared" si="10"/>
        <v>588</v>
      </c>
      <c r="K38" s="33">
        <f t="shared" si="10"/>
        <v>286</v>
      </c>
      <c r="L38" s="19">
        <f t="shared" si="10"/>
        <v>319</v>
      </c>
      <c r="M38" s="34">
        <f t="shared" si="10"/>
        <v>605</v>
      </c>
    </row>
    <row r="39" spans="1:13" x14ac:dyDescent="0.25">
      <c r="A39" s="13"/>
      <c r="D39" s="14"/>
      <c r="G39" s="14"/>
    </row>
  </sheetData>
  <mergeCells count="10">
    <mergeCell ref="A28:M28"/>
    <mergeCell ref="A23:M23"/>
    <mergeCell ref="A19:M19"/>
    <mergeCell ref="A15:M15"/>
    <mergeCell ref="A8:M8"/>
    <mergeCell ref="K6:M6"/>
    <mergeCell ref="A2:M5"/>
    <mergeCell ref="H6:J6"/>
    <mergeCell ref="E6:G6"/>
    <mergeCell ref="B6:D6"/>
  </mergeCells>
  <printOptions horizontalCentered="1"/>
  <pageMargins left="0.31496062992125984" right="0.31496062992125984" top="0.62992125984251968" bottom="1.1023622047244095" header="0.51181102362204722" footer="0.59055118110236227"/>
  <pageSetup paperSize="9" scale="75" orientation="landscape" r:id="rId1"/>
  <headerFooter>
    <oddFooter>&amp;CEstadística e Indicadores Oficiales del Vicerrectorado de Ordenación Académica y Profesorado
Curso 2019/20&amp;R29</oddFooter>
    <evenFooter>&amp;CUC: SERVICIO DE GESTIÓN ACADÉMICA: INFORME 2013&amp;R46</evenFooter>
    <firstFooter>&amp;CUC: SERVICIO DE GESTIÓN ACADÉMICA: INFORME 2014&amp;R42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ALUMNOS</vt:lpstr>
      <vt:lpstr>ALUMNOS!Área_de_impresión</vt:lpstr>
      <vt:lpstr>ALUMNOS!Print_Area</vt:lpstr>
      <vt:lpstr>ALUMNOS!Print_Titles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Gutierrez, Maria Del Pilar</dc:creator>
  <cp:lastModifiedBy>Magaldi Fernandez, Gloria</cp:lastModifiedBy>
  <cp:lastPrinted>2019-12-02T12:26:08Z</cp:lastPrinted>
  <dcterms:created xsi:type="dcterms:W3CDTF">2011-01-26T15:47:00Z</dcterms:created>
  <dcterms:modified xsi:type="dcterms:W3CDTF">2019-12-02T12:26:13Z</dcterms:modified>
</cp:coreProperties>
</file>