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Matriculados" sheetId="1" r:id="rId1"/>
  </sheets>
  <definedNames>
    <definedName name="_xlnm.Print_Area" localSheetId="0">Matriculados!$A$1:$E$47</definedName>
    <definedName name="Print_Area" localSheetId="0">Matriculados!$A$1:$E$46</definedName>
    <definedName name="Print_Titles" localSheetId="0">Matriculados!$1:$3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C30" i="1"/>
  <c r="E29" i="1"/>
  <c r="E28" i="1"/>
  <c r="E27" i="1"/>
  <c r="D26" i="1"/>
  <c r="B26" i="1"/>
  <c r="B30" i="1" s="1"/>
  <c r="E25" i="1"/>
  <c r="E24" i="1"/>
  <c r="E23" i="1"/>
  <c r="E22" i="1"/>
  <c r="E21" i="1"/>
  <c r="E20" i="1"/>
  <c r="D18" i="1"/>
  <c r="C18" i="1"/>
  <c r="B18" i="1"/>
  <c r="E17" i="1"/>
  <c r="E16" i="1"/>
  <c r="E15" i="1"/>
  <c r="E14" i="1"/>
  <c r="D12" i="1"/>
  <c r="E12" i="1" s="1"/>
  <c r="C12" i="1"/>
  <c r="B12" i="1"/>
  <c r="E11" i="1"/>
  <c r="E10" i="1"/>
  <c r="E9" i="1"/>
  <c r="D7" i="1"/>
  <c r="C7" i="1"/>
  <c r="C46" i="1" s="1"/>
  <c r="B7" i="1"/>
  <c r="B46" i="1" s="1"/>
  <c r="E6" i="1"/>
  <c r="E5" i="1"/>
  <c r="E7" i="1" l="1"/>
  <c r="E18" i="1"/>
  <c r="E26" i="1"/>
  <c r="E45" i="1"/>
  <c r="D30" i="1"/>
  <c r="E30" i="1" s="1"/>
  <c r="D46" i="1" l="1"/>
  <c r="E46" i="1" s="1"/>
</calcChain>
</file>

<file path=xl/sharedStrings.xml><?xml version="1.0" encoding="utf-8"?>
<sst xmlns="http://schemas.openxmlformats.org/spreadsheetml/2006/main" count="49" uniqueCount="49">
  <si>
    <t>ESTUDIANTES DE GRADO Y CRÉDITOS MATRICULADOS 2019/2020</t>
  </si>
  <si>
    <t>ESTUDIANTES MATRICULADOS</t>
  </si>
  <si>
    <t>CRÉDITOS OFERTADOS</t>
  </si>
  <si>
    <t>CRÉDITOS MATRICULADOS</t>
  </si>
  <si>
    <t>MEDIA POR ESTUDIANTE</t>
  </si>
  <si>
    <t>ARTE Y HUMANIDADES</t>
  </si>
  <si>
    <t>Estudios Hispánicos</t>
  </si>
  <si>
    <t>Historia</t>
  </si>
  <si>
    <t>Total Arte y Humanidades</t>
  </si>
  <si>
    <t>CIENCIAS</t>
  </si>
  <si>
    <t>Doble Grado en Física y Matemáticas</t>
  </si>
  <si>
    <t>Física</t>
  </si>
  <si>
    <t>Matemáticas</t>
  </si>
  <si>
    <t>Total Ciencias</t>
  </si>
  <si>
    <t>CIENCIAS DE LA SALUD</t>
  </si>
  <si>
    <t>Enfermería</t>
  </si>
  <si>
    <t>Fisioterapia</t>
  </si>
  <si>
    <t>Logopedia</t>
  </si>
  <si>
    <t>Medicina</t>
  </si>
  <si>
    <t>Total Ciencias de la Salud</t>
  </si>
  <si>
    <t>CIENCIAS SOCIALES Y JURÍDICAS</t>
  </si>
  <si>
    <t>Doble Grado en Administración y Dirección de Empresas y Economía</t>
  </si>
  <si>
    <t>Doble Grado en Derecho y Administración y Dirección de Empresas</t>
  </si>
  <si>
    <t>Administración y Dirección de Empresas</t>
  </si>
  <si>
    <t>Derecho</t>
  </si>
  <si>
    <t>Economía</t>
  </si>
  <si>
    <t>Geografía y Ordenación del Territorio</t>
  </si>
  <si>
    <t>Gestión Hotelera y Turística / Turismo</t>
  </si>
  <si>
    <t>Magisterio de Educación Infantil</t>
  </si>
  <si>
    <t>Magisterio de Educación Primaria</t>
  </si>
  <si>
    <t>Relaciones Laborales</t>
  </si>
  <si>
    <t>Total Ciencias Sociales y Jurídicas</t>
  </si>
  <si>
    <t>INGENIERÍA Y ARQUITECTURA</t>
  </si>
  <si>
    <t>Ingeniería Civil</t>
  </si>
  <si>
    <t>Ingeniería de los Recursos Energéticos</t>
  </si>
  <si>
    <t>Ingeniería de los Recursos Mineros</t>
  </si>
  <si>
    <t>Ingeniería de Tecnologías de Telecomunicación</t>
  </si>
  <si>
    <t>Ingeniería Eléctrica</t>
  </si>
  <si>
    <t>Ingeniería Electrónica Industrial y Automática</t>
  </si>
  <si>
    <t>Ingeniería en Tecnologías Industriales</t>
  </si>
  <si>
    <t>Ingeniería Informática</t>
  </si>
  <si>
    <t>Ingeniería Marina</t>
  </si>
  <si>
    <t>Ingeniería Marítima</t>
  </si>
  <si>
    <t>Ingeniería Mecánica</t>
  </si>
  <si>
    <t>Ingeniería Náutica y Transporte Marítimo</t>
  </si>
  <si>
    <t>Ingeniería Química</t>
  </si>
  <si>
    <t>Total Ingeniería y Arquitectura</t>
  </si>
  <si>
    <t>TOTALES</t>
  </si>
  <si>
    <t>El número de créditos puede variar  al estar abierto durante todo el curso académico el periodo de matrícula de Prácticas Externas y 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</si>
</sst>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8" tint="-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3" fontId="6" fillId="4" borderId="14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4</xdr:col>
      <xdr:colOff>1228725</xdr:colOff>
      <xdr:row>0</xdr:row>
      <xdr:rowOff>695325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0" y="85725"/>
          <a:ext cx="9086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0</xdr:row>
      <xdr:rowOff>57150</xdr:rowOff>
    </xdr:from>
    <xdr:to>
      <xdr:col>0</xdr:col>
      <xdr:colOff>990600</xdr:colOff>
      <xdr:row>0</xdr:row>
      <xdr:rowOff>781050</xdr:rowOff>
    </xdr:to>
    <xdr:pic>
      <xdr:nvPicPr>
        <xdr:cNvPr id="3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7150"/>
          <a:ext cx="723900" cy="72390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1183481</xdr:colOff>
      <xdr:row>0</xdr:row>
      <xdr:rowOff>352424</xdr:rowOff>
    </xdr:from>
    <xdr:to>
      <xdr:col>2</xdr:col>
      <xdr:colOff>104775</xdr:colOff>
      <xdr:row>0</xdr:row>
      <xdr:rowOff>578907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1183481" y="352424"/>
          <a:ext cx="4283869" cy="2264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>
    <xdr:from>
      <xdr:col>2</xdr:col>
      <xdr:colOff>1013460</xdr:colOff>
      <xdr:row>0</xdr:row>
      <xdr:rowOff>378618</xdr:rowOff>
    </xdr:from>
    <xdr:to>
      <xdr:col>4</xdr:col>
      <xdr:colOff>1014412</xdr:colOff>
      <xdr:row>0</xdr:row>
      <xdr:rowOff>569119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6376035" y="378618"/>
          <a:ext cx="2496502" cy="1905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zoomScale="80" zoomScaleNormal="80" zoomScaleSheetLayoutView="80" workbookViewId="0">
      <selection activeCell="P22" sqref="P22"/>
    </sheetView>
  </sheetViews>
  <sheetFormatPr baseColWidth="10" defaultRowHeight="15" x14ac:dyDescent="0.25"/>
  <cols>
    <col min="1" max="1" width="61.7109375" style="4" bestFit="1" customWidth="1"/>
    <col min="2" max="2" width="18.7109375" style="31" customWidth="1"/>
    <col min="3" max="5" width="18.7109375" style="30" customWidth="1"/>
    <col min="6" max="16384" width="11.42578125" style="4"/>
  </cols>
  <sheetData>
    <row r="1" spans="1:5" s="2" customFormat="1" ht="62.25" customHeight="1" x14ac:dyDescent="0.25">
      <c r="A1" s="1"/>
      <c r="B1" s="1"/>
      <c r="C1" s="1"/>
      <c r="D1" s="1"/>
      <c r="E1" s="1"/>
    </row>
    <row r="2" spans="1:5" ht="47.25" customHeight="1" thickBot="1" x14ac:dyDescent="0.3">
      <c r="A2" s="3" t="s">
        <v>0</v>
      </c>
      <c r="B2" s="3"/>
      <c r="C2" s="3"/>
      <c r="D2" s="3"/>
      <c r="E2" s="3"/>
    </row>
    <row r="3" spans="1:5" s="8" customFormat="1" ht="46.5" customHeight="1" x14ac:dyDescent="0.25">
      <c r="A3" s="5"/>
      <c r="B3" s="6" t="s">
        <v>1</v>
      </c>
      <c r="C3" s="6" t="s">
        <v>2</v>
      </c>
      <c r="D3" s="6" t="s">
        <v>3</v>
      </c>
      <c r="E3" s="7" t="s">
        <v>4</v>
      </c>
    </row>
    <row r="4" spans="1:5" s="12" customFormat="1" ht="21" customHeight="1" x14ac:dyDescent="0.25">
      <c r="A4" s="9" t="s">
        <v>5</v>
      </c>
      <c r="B4" s="10"/>
      <c r="C4" s="10"/>
      <c r="D4" s="10"/>
      <c r="E4" s="11"/>
    </row>
    <row r="5" spans="1:5" s="16" customFormat="1" ht="21" customHeight="1" x14ac:dyDescent="0.25">
      <c r="A5" s="13" t="s">
        <v>6</v>
      </c>
      <c r="B5" s="14">
        <v>29</v>
      </c>
      <c r="C5" s="14">
        <v>330</v>
      </c>
      <c r="D5" s="14">
        <v>1728</v>
      </c>
      <c r="E5" s="15">
        <f>D5/B5</f>
        <v>59.586206896551722</v>
      </c>
    </row>
    <row r="6" spans="1:5" s="18" customFormat="1" ht="21" customHeight="1" x14ac:dyDescent="0.25">
      <c r="A6" s="13" t="s">
        <v>7</v>
      </c>
      <c r="B6" s="17">
        <v>229</v>
      </c>
      <c r="C6" s="17">
        <v>384</v>
      </c>
      <c r="D6" s="17">
        <v>12390</v>
      </c>
      <c r="E6" s="15">
        <f>D6/B6</f>
        <v>54.104803493449779</v>
      </c>
    </row>
    <row r="7" spans="1:5" s="12" customFormat="1" ht="21" customHeight="1" x14ac:dyDescent="0.25">
      <c r="A7" s="19" t="s">
        <v>8</v>
      </c>
      <c r="B7" s="20">
        <f t="shared" ref="B7" si="0">SUM(B5:B6)</f>
        <v>258</v>
      </c>
      <c r="C7" s="20">
        <f>SUM(C5:C6)</f>
        <v>714</v>
      </c>
      <c r="D7" s="20">
        <f t="shared" ref="D7" si="1">SUM(D5:D6)</f>
        <v>14118</v>
      </c>
      <c r="E7" s="21">
        <f>D7/B7</f>
        <v>54.720930232558139</v>
      </c>
    </row>
    <row r="8" spans="1:5" s="18" customFormat="1" ht="21" customHeight="1" x14ac:dyDescent="0.25">
      <c r="A8" s="9" t="s">
        <v>9</v>
      </c>
      <c r="B8" s="10"/>
      <c r="C8" s="10"/>
      <c r="D8" s="10"/>
      <c r="E8" s="11"/>
    </row>
    <row r="9" spans="1:5" s="18" customFormat="1" ht="21" customHeight="1" x14ac:dyDescent="0.25">
      <c r="A9" s="13" t="s">
        <v>10</v>
      </c>
      <c r="B9" s="14">
        <v>58</v>
      </c>
      <c r="C9" s="14">
        <v>564</v>
      </c>
      <c r="D9" s="14">
        <v>3954</v>
      </c>
      <c r="E9" s="15">
        <f>D9/B9</f>
        <v>68.172413793103445</v>
      </c>
    </row>
    <row r="10" spans="1:5" s="18" customFormat="1" ht="21" customHeight="1" x14ac:dyDescent="0.25">
      <c r="A10" s="13" t="s">
        <v>11</v>
      </c>
      <c r="B10" s="14">
        <v>213</v>
      </c>
      <c r="C10" s="14">
        <v>318</v>
      </c>
      <c r="D10" s="14">
        <v>11484</v>
      </c>
      <c r="E10" s="15">
        <f t="shared" ref="E10:E11" si="2">D10/B10</f>
        <v>53.91549295774648</v>
      </c>
    </row>
    <row r="11" spans="1:5" s="18" customFormat="1" ht="21" customHeight="1" x14ac:dyDescent="0.25">
      <c r="A11" s="22" t="s">
        <v>12</v>
      </c>
      <c r="B11" s="17">
        <v>203</v>
      </c>
      <c r="C11" s="17">
        <v>342</v>
      </c>
      <c r="D11" s="17">
        <v>11088</v>
      </c>
      <c r="E11" s="15">
        <f t="shared" si="2"/>
        <v>54.620689655172413</v>
      </c>
    </row>
    <row r="12" spans="1:5" s="12" customFormat="1" ht="21" customHeight="1" x14ac:dyDescent="0.25">
      <c r="A12" s="19" t="s">
        <v>13</v>
      </c>
      <c r="B12" s="20">
        <f>SUM(B9:B11)</f>
        <v>474</v>
      </c>
      <c r="C12" s="20">
        <f t="shared" ref="C12:D12" si="3">SUM(C9:C11)</f>
        <v>1224</v>
      </c>
      <c r="D12" s="20">
        <f t="shared" si="3"/>
        <v>26526</v>
      </c>
      <c r="E12" s="21">
        <f>D12/B12</f>
        <v>55.962025316455694</v>
      </c>
    </row>
    <row r="13" spans="1:5" s="18" customFormat="1" ht="21" customHeight="1" x14ac:dyDescent="0.25">
      <c r="A13" s="9" t="s">
        <v>14</v>
      </c>
      <c r="B13" s="10"/>
      <c r="C13" s="10"/>
      <c r="D13" s="10"/>
      <c r="E13" s="11"/>
    </row>
    <row r="14" spans="1:5" s="18" customFormat="1" ht="21" customHeight="1" x14ac:dyDescent="0.25">
      <c r="A14" s="13" t="s">
        <v>15</v>
      </c>
      <c r="B14" s="14">
        <v>305</v>
      </c>
      <c r="C14" s="14">
        <v>252</v>
      </c>
      <c r="D14" s="14">
        <v>17766</v>
      </c>
      <c r="E14" s="15">
        <f>D14/B14</f>
        <v>58.249180327868849</v>
      </c>
    </row>
    <row r="15" spans="1:5" s="18" customFormat="1" ht="21" customHeight="1" x14ac:dyDescent="0.25">
      <c r="A15" s="22" t="s">
        <v>16</v>
      </c>
      <c r="B15" s="14">
        <v>485</v>
      </c>
      <c r="C15" s="14">
        <v>312</v>
      </c>
      <c r="D15" s="14">
        <v>29412</v>
      </c>
      <c r="E15" s="15">
        <f t="shared" ref="E15:E17" si="4">D15/B15</f>
        <v>60.643298969072163</v>
      </c>
    </row>
    <row r="16" spans="1:5" s="18" customFormat="1" ht="21" customHeight="1" x14ac:dyDescent="0.25">
      <c r="A16" s="22" t="s">
        <v>17</v>
      </c>
      <c r="B16" s="17">
        <v>75</v>
      </c>
      <c r="C16" s="17">
        <v>276</v>
      </c>
      <c r="D16" s="17">
        <v>4446</v>
      </c>
      <c r="E16" s="15">
        <f t="shared" si="4"/>
        <v>59.28</v>
      </c>
    </row>
    <row r="17" spans="1:5" s="12" customFormat="1" ht="21" customHeight="1" x14ac:dyDescent="0.25">
      <c r="A17" s="22" t="s">
        <v>18</v>
      </c>
      <c r="B17" s="14">
        <v>774</v>
      </c>
      <c r="C17" s="14">
        <v>390</v>
      </c>
      <c r="D17" s="14">
        <v>45762</v>
      </c>
      <c r="E17" s="15">
        <f t="shared" si="4"/>
        <v>59.124031007751938</v>
      </c>
    </row>
    <row r="18" spans="1:5" s="18" customFormat="1" ht="21" customHeight="1" x14ac:dyDescent="0.25">
      <c r="A18" s="19" t="s">
        <v>19</v>
      </c>
      <c r="B18" s="20">
        <f>SUM(B14:B17)</f>
        <v>1639</v>
      </c>
      <c r="C18" s="20">
        <f>SUM(C14:C17)</f>
        <v>1230</v>
      </c>
      <c r="D18" s="20">
        <f>SUM(D14:D17)</f>
        <v>97386</v>
      </c>
      <c r="E18" s="21">
        <f>D18/B18</f>
        <v>59.417937766931054</v>
      </c>
    </row>
    <row r="19" spans="1:5" s="18" customFormat="1" ht="21" customHeight="1" x14ac:dyDescent="0.25">
      <c r="A19" s="9" t="s">
        <v>20</v>
      </c>
      <c r="B19" s="10"/>
      <c r="C19" s="10"/>
      <c r="D19" s="10"/>
      <c r="E19" s="11"/>
    </row>
    <row r="20" spans="1:5" s="18" customFormat="1" ht="21" customHeight="1" x14ac:dyDescent="0.25">
      <c r="A20" s="13" t="s">
        <v>21</v>
      </c>
      <c r="B20" s="14">
        <v>21</v>
      </c>
      <c r="C20" s="14">
        <v>150</v>
      </c>
      <c r="D20" s="14">
        <v>1464</v>
      </c>
      <c r="E20" s="15">
        <f>D20/B20</f>
        <v>69.714285714285708</v>
      </c>
    </row>
    <row r="21" spans="1:5" s="18" customFormat="1" ht="21" customHeight="1" x14ac:dyDescent="0.25">
      <c r="A21" s="13" t="s">
        <v>22</v>
      </c>
      <c r="B21" s="14">
        <v>48</v>
      </c>
      <c r="C21" s="14">
        <v>144</v>
      </c>
      <c r="D21" s="14">
        <v>3432</v>
      </c>
      <c r="E21" s="15">
        <f t="shared" ref="E21:E29" si="5">D21/B21</f>
        <v>71.5</v>
      </c>
    </row>
    <row r="22" spans="1:5" s="18" customFormat="1" ht="21" customHeight="1" x14ac:dyDescent="0.25">
      <c r="A22" s="13" t="s">
        <v>23</v>
      </c>
      <c r="B22" s="14">
        <v>861</v>
      </c>
      <c r="C22" s="14">
        <v>366</v>
      </c>
      <c r="D22" s="14">
        <v>41922</v>
      </c>
      <c r="E22" s="15">
        <f t="shared" si="5"/>
        <v>48.689895470383277</v>
      </c>
    </row>
    <row r="23" spans="1:5" s="18" customFormat="1" ht="21" customHeight="1" x14ac:dyDescent="0.25">
      <c r="A23" s="22" t="s">
        <v>24</v>
      </c>
      <c r="B23" s="17">
        <v>611</v>
      </c>
      <c r="C23" s="17">
        <v>300</v>
      </c>
      <c r="D23" s="17">
        <v>32100</v>
      </c>
      <c r="E23" s="15">
        <f t="shared" si="5"/>
        <v>52.53682487725041</v>
      </c>
    </row>
    <row r="24" spans="1:5" s="18" customFormat="1" ht="21" customHeight="1" x14ac:dyDescent="0.25">
      <c r="A24" s="22" t="s">
        <v>25</v>
      </c>
      <c r="B24" s="17">
        <v>470</v>
      </c>
      <c r="C24" s="17">
        <v>420</v>
      </c>
      <c r="D24" s="17">
        <v>23574</v>
      </c>
      <c r="E24" s="15">
        <f t="shared" si="5"/>
        <v>50.157446808510642</v>
      </c>
    </row>
    <row r="25" spans="1:5" s="18" customFormat="1" ht="21" customHeight="1" x14ac:dyDescent="0.25">
      <c r="A25" s="22" t="s">
        <v>26</v>
      </c>
      <c r="B25" s="17">
        <v>49</v>
      </c>
      <c r="C25" s="17">
        <v>294</v>
      </c>
      <c r="D25" s="17">
        <v>2484</v>
      </c>
      <c r="E25" s="15">
        <f t="shared" si="5"/>
        <v>50.693877551020407</v>
      </c>
    </row>
    <row r="26" spans="1:5" s="12" customFormat="1" ht="21" customHeight="1" x14ac:dyDescent="0.25">
      <c r="A26" s="22" t="s">
        <v>27</v>
      </c>
      <c r="B26" s="17">
        <f>155+31</f>
        <v>186</v>
      </c>
      <c r="C26" s="17">
        <v>488</v>
      </c>
      <c r="D26" s="17">
        <f>9174+306</f>
        <v>9480</v>
      </c>
      <c r="E26" s="15">
        <f t="shared" si="5"/>
        <v>50.967741935483872</v>
      </c>
    </row>
    <row r="27" spans="1:5" s="18" customFormat="1" ht="21" customHeight="1" x14ac:dyDescent="0.25">
      <c r="A27" s="22" t="s">
        <v>28</v>
      </c>
      <c r="B27" s="17">
        <v>545</v>
      </c>
      <c r="C27" s="17">
        <v>432</v>
      </c>
      <c r="D27" s="17">
        <v>29886</v>
      </c>
      <c r="E27" s="15">
        <f t="shared" si="5"/>
        <v>54.836697247706425</v>
      </c>
    </row>
    <row r="28" spans="1:5" s="18" customFormat="1" ht="21" customHeight="1" x14ac:dyDescent="0.25">
      <c r="A28" s="22" t="s">
        <v>29</v>
      </c>
      <c r="B28" s="17">
        <v>861</v>
      </c>
      <c r="C28" s="17">
        <v>480</v>
      </c>
      <c r="D28" s="17">
        <v>48246</v>
      </c>
      <c r="E28" s="15">
        <f t="shared" si="5"/>
        <v>56.034843205574916</v>
      </c>
    </row>
    <row r="29" spans="1:5" s="18" customFormat="1" ht="21" customHeight="1" x14ac:dyDescent="0.25">
      <c r="A29" s="22" t="s">
        <v>30</v>
      </c>
      <c r="B29" s="17">
        <v>207</v>
      </c>
      <c r="C29" s="17">
        <v>306</v>
      </c>
      <c r="D29" s="17">
        <v>9876</v>
      </c>
      <c r="E29" s="15">
        <f t="shared" si="5"/>
        <v>47.710144927536234</v>
      </c>
    </row>
    <row r="30" spans="1:5" s="18" customFormat="1" ht="21" customHeight="1" x14ac:dyDescent="0.25">
      <c r="A30" s="19" t="s">
        <v>31</v>
      </c>
      <c r="B30" s="20">
        <f>SUM(B20:B29)</f>
        <v>3859</v>
      </c>
      <c r="C30" s="20">
        <f t="shared" ref="C30:D30" si="6">SUM(C20:C29)</f>
        <v>3380</v>
      </c>
      <c r="D30" s="20">
        <f t="shared" si="6"/>
        <v>202464</v>
      </c>
      <c r="E30" s="21">
        <f>D30/B30</f>
        <v>52.465405545478106</v>
      </c>
    </row>
    <row r="31" spans="1:5" s="18" customFormat="1" ht="21" customHeight="1" x14ac:dyDescent="0.25">
      <c r="A31" s="9" t="s">
        <v>32</v>
      </c>
      <c r="B31" s="10"/>
      <c r="C31" s="10"/>
      <c r="D31" s="10"/>
      <c r="E31" s="11"/>
    </row>
    <row r="32" spans="1:5" s="18" customFormat="1" ht="21" customHeight="1" x14ac:dyDescent="0.25">
      <c r="A32" s="13" t="s">
        <v>33</v>
      </c>
      <c r="B32" s="14">
        <v>178</v>
      </c>
      <c r="C32" s="14">
        <v>504</v>
      </c>
      <c r="D32" s="14">
        <v>8208</v>
      </c>
      <c r="E32" s="15">
        <f>D32/B32</f>
        <v>46.112359550561798</v>
      </c>
    </row>
    <row r="33" spans="1:5" s="18" customFormat="1" ht="21" customHeight="1" x14ac:dyDescent="0.25">
      <c r="A33" s="22" t="s">
        <v>34</v>
      </c>
      <c r="B33" s="17">
        <v>105</v>
      </c>
      <c r="C33" s="17">
        <v>258</v>
      </c>
      <c r="D33" s="17">
        <v>4728</v>
      </c>
      <c r="E33" s="15">
        <f t="shared" ref="E33:E44" si="7">D33/B33</f>
        <v>45.028571428571432</v>
      </c>
    </row>
    <row r="34" spans="1:5" s="18" customFormat="1" ht="21" customHeight="1" x14ac:dyDescent="0.25">
      <c r="A34" s="22" t="s">
        <v>35</v>
      </c>
      <c r="B34" s="17">
        <v>41</v>
      </c>
      <c r="C34" s="17">
        <v>258</v>
      </c>
      <c r="D34" s="17">
        <v>1656</v>
      </c>
      <c r="E34" s="15">
        <f t="shared" si="7"/>
        <v>40.390243902439025</v>
      </c>
    </row>
    <row r="35" spans="1:5" s="18" customFormat="1" ht="21" customHeight="1" x14ac:dyDescent="0.25">
      <c r="A35" s="22" t="s">
        <v>36</v>
      </c>
      <c r="B35" s="17">
        <v>268</v>
      </c>
      <c r="C35" s="17">
        <v>534</v>
      </c>
      <c r="D35" s="17">
        <v>14022</v>
      </c>
      <c r="E35" s="15">
        <f t="shared" si="7"/>
        <v>52.320895522388057</v>
      </c>
    </row>
    <row r="36" spans="1:5" s="18" customFormat="1" ht="21" customHeight="1" x14ac:dyDescent="0.25">
      <c r="A36" s="22" t="s">
        <v>37</v>
      </c>
      <c r="B36" s="17">
        <v>85</v>
      </c>
      <c r="C36" s="17">
        <v>264</v>
      </c>
      <c r="D36" s="17">
        <v>3924</v>
      </c>
      <c r="E36" s="15">
        <f t="shared" si="7"/>
        <v>46.164705882352941</v>
      </c>
    </row>
    <row r="37" spans="1:5" s="18" customFormat="1" ht="21" customHeight="1" x14ac:dyDescent="0.25">
      <c r="A37" s="22" t="s">
        <v>38</v>
      </c>
      <c r="B37" s="17">
        <v>189</v>
      </c>
      <c r="C37" s="17">
        <v>270</v>
      </c>
      <c r="D37" s="17">
        <v>9924</v>
      </c>
      <c r="E37" s="15">
        <f t="shared" si="7"/>
        <v>52.507936507936506</v>
      </c>
    </row>
    <row r="38" spans="1:5" s="18" customFormat="1" ht="21" customHeight="1" x14ac:dyDescent="0.25">
      <c r="A38" s="22" t="s">
        <v>39</v>
      </c>
      <c r="B38" s="17">
        <v>273</v>
      </c>
      <c r="C38" s="17">
        <v>330</v>
      </c>
      <c r="D38" s="17">
        <v>14046</v>
      </c>
      <c r="E38" s="15">
        <f t="shared" si="7"/>
        <v>51.450549450549453</v>
      </c>
    </row>
    <row r="39" spans="1:5" s="18" customFormat="1" ht="21" customHeight="1" x14ac:dyDescent="0.25">
      <c r="A39" s="22" t="s">
        <v>40</v>
      </c>
      <c r="B39" s="17">
        <v>278</v>
      </c>
      <c r="C39" s="17">
        <v>360</v>
      </c>
      <c r="D39" s="17">
        <v>14544</v>
      </c>
      <c r="E39" s="15">
        <f t="shared" si="7"/>
        <v>52.31654676258993</v>
      </c>
    </row>
    <row r="40" spans="1:5" s="18" customFormat="1" ht="21" customHeight="1" x14ac:dyDescent="0.25">
      <c r="A40" s="22" t="s">
        <v>41</v>
      </c>
      <c r="B40" s="17">
        <v>58</v>
      </c>
      <c r="C40" s="17">
        <v>294</v>
      </c>
      <c r="D40" s="17">
        <v>2430</v>
      </c>
      <c r="E40" s="15">
        <f t="shared" si="7"/>
        <v>41.896551724137929</v>
      </c>
    </row>
    <row r="41" spans="1:5" s="18" customFormat="1" ht="21" customHeight="1" x14ac:dyDescent="0.25">
      <c r="A41" s="22" t="s">
        <v>42</v>
      </c>
      <c r="B41" s="17">
        <v>63</v>
      </c>
      <c r="C41" s="17">
        <v>258</v>
      </c>
      <c r="D41" s="17">
        <v>3294</v>
      </c>
      <c r="E41" s="15">
        <f t="shared" si="7"/>
        <v>52.285714285714285</v>
      </c>
    </row>
    <row r="42" spans="1:5" s="18" customFormat="1" ht="21" customHeight="1" x14ac:dyDescent="0.25">
      <c r="A42" s="22" t="s">
        <v>43</v>
      </c>
      <c r="B42" s="17">
        <v>229</v>
      </c>
      <c r="C42" s="17">
        <v>276</v>
      </c>
      <c r="D42" s="17">
        <v>11172</v>
      </c>
      <c r="E42" s="15">
        <f t="shared" si="7"/>
        <v>48.786026200873366</v>
      </c>
    </row>
    <row r="43" spans="1:5" s="18" customFormat="1" ht="21" customHeight="1" x14ac:dyDescent="0.25">
      <c r="A43" s="22" t="s">
        <v>44</v>
      </c>
      <c r="B43" s="17">
        <v>127</v>
      </c>
      <c r="C43" s="17">
        <v>294</v>
      </c>
      <c r="D43" s="17">
        <v>6090</v>
      </c>
      <c r="E43" s="15">
        <f t="shared" si="7"/>
        <v>47.952755905511808</v>
      </c>
    </row>
    <row r="44" spans="1:5" s="18" customFormat="1" ht="21" customHeight="1" x14ac:dyDescent="0.25">
      <c r="A44" s="22" t="s">
        <v>45</v>
      </c>
      <c r="B44" s="17">
        <v>225</v>
      </c>
      <c r="C44" s="17">
        <v>372</v>
      </c>
      <c r="D44" s="17">
        <v>12168</v>
      </c>
      <c r="E44" s="15">
        <f t="shared" si="7"/>
        <v>54.08</v>
      </c>
    </row>
    <row r="45" spans="1:5" ht="21" customHeight="1" x14ac:dyDescent="0.25">
      <c r="A45" s="23" t="s">
        <v>46</v>
      </c>
      <c r="B45" s="24">
        <f t="shared" ref="B45" si="8">SUM(B32:B44)</f>
        <v>2119</v>
      </c>
      <c r="C45" s="24">
        <f>SUM(C32:C44)</f>
        <v>4272</v>
      </c>
      <c r="D45" s="24">
        <f t="shared" ref="D45" si="9">SUM(D32:D44)</f>
        <v>106206</v>
      </c>
      <c r="E45" s="25">
        <f>D45/B45</f>
        <v>50.120811703633791</v>
      </c>
    </row>
    <row r="46" spans="1:5" ht="21" customHeight="1" thickBot="1" x14ac:dyDescent="0.3">
      <c r="A46" s="26" t="s">
        <v>47</v>
      </c>
      <c r="B46" s="27">
        <f>SUM(B7,B12,B18,B30,B45)</f>
        <v>8349</v>
      </c>
      <c r="C46" s="27">
        <f>SUM(C7,C12,C18,C30,C45)</f>
        <v>10820</v>
      </c>
      <c r="D46" s="27">
        <f>SUM(D7,D12,D18,D30,D45)</f>
        <v>446700</v>
      </c>
      <c r="E46" s="28">
        <f>D46/B46</f>
        <v>53.503413582464965</v>
      </c>
    </row>
    <row r="47" spans="1:5" ht="33" customHeight="1" x14ac:dyDescent="0.25">
      <c r="A47" s="29" t="s">
        <v>48</v>
      </c>
      <c r="B47" s="29"/>
      <c r="C47" s="29"/>
      <c r="D47" s="29"/>
      <c r="E47" s="29"/>
    </row>
  </sheetData>
  <mergeCells count="8">
    <mergeCell ref="A31:E31"/>
    <mergeCell ref="A47:E47"/>
    <mergeCell ref="A1:E1"/>
    <mergeCell ref="A2:E2"/>
    <mergeCell ref="A4:E4"/>
    <mergeCell ref="A8:E8"/>
    <mergeCell ref="A13:E13"/>
    <mergeCell ref="A19:E19"/>
  </mergeCells>
  <printOptions horizontalCentered="1"/>
  <pageMargins left="0.35433070866141736" right="0.31496062992125984" top="0.11811023622047245" bottom="0.11811023622047245" header="0.19685039370078741" footer="0.15748031496062992"/>
  <pageSetup paperSize="9" scale="70" orientation="portrait" r:id="rId1"/>
  <headerFooter>
    <oddFooter>&amp;CEstadística e Indicadores Oficiales del Vicerrectorado de Ordenación Académica y Profesorado
Curso 2019/20&amp;R18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Matriculados</vt:lpstr>
      <vt:lpstr>Matriculados!Área_de_impresión</vt:lpstr>
      <vt:lpstr>Matriculados!Print_Area</vt:lpstr>
      <vt:lpstr>Matriculados!Print_Titles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2020-02-05T11:33:54Z</dcterms:created>
  <dcterms:modified xsi:type="dcterms:W3CDTF">2020-02-05T11:34:02Z</dcterms:modified>
</cp:coreProperties>
</file>