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885" activeTab="1"/>
  </bookViews>
  <sheets>
    <sheet name="Centros Imprimir" sheetId="1" r:id="rId1"/>
    <sheet name="Centros" sheetId="2" r:id="rId2"/>
  </sheets>
  <externalReferences>
    <externalReference r:id="rId3"/>
  </externalReferences>
  <definedNames>
    <definedName name="_xlnm.Print_Area" localSheetId="1">Centros!$A$1:$I$67</definedName>
    <definedName name="Print_Area" localSheetId="1">Centros!$A$1:$I$67</definedName>
    <definedName name="Print_Area" localSheetId="0">'Centros Imprimir'!$A$1:$H$44</definedName>
    <definedName name="Print_Titles" localSheetId="1">Centros!$1:$4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4" i="2" l="1"/>
  <c r="I65" i="2" s="1"/>
  <c r="H64" i="2"/>
  <c r="H65" i="2" s="1"/>
  <c r="G64" i="2"/>
  <c r="G65" i="2" s="1"/>
  <c r="F64" i="2"/>
  <c r="F65" i="2" s="1"/>
  <c r="E64" i="2"/>
  <c r="E65" i="2" s="1"/>
  <c r="D64" i="2"/>
  <c r="D65" i="2" s="1"/>
  <c r="C64" i="2"/>
  <c r="C65" i="2" s="1"/>
  <c r="B64" i="2"/>
  <c r="H62" i="2"/>
  <c r="G16" i="1" s="1"/>
  <c r="D62" i="2"/>
  <c r="C16" i="1" s="1"/>
  <c r="I61" i="2"/>
  <c r="H61" i="2"/>
  <c r="G61" i="2"/>
  <c r="F61" i="2"/>
  <c r="E61" i="2"/>
  <c r="D61" i="2"/>
  <c r="C61" i="2"/>
  <c r="B61" i="2"/>
  <c r="I60" i="2"/>
  <c r="I62" i="2" s="1"/>
  <c r="H16" i="1" s="1"/>
  <c r="H60" i="2"/>
  <c r="G60" i="2"/>
  <c r="G62" i="2" s="1"/>
  <c r="F16" i="1" s="1"/>
  <c r="F60" i="2"/>
  <c r="F62" i="2" s="1"/>
  <c r="E16" i="1" s="1"/>
  <c r="E60" i="2"/>
  <c r="E62" i="2" s="1"/>
  <c r="D16" i="1" s="1"/>
  <c r="D60" i="2"/>
  <c r="C60" i="2"/>
  <c r="C62" i="2" s="1"/>
  <c r="B16" i="1" s="1"/>
  <c r="B60" i="2"/>
  <c r="C58" i="2"/>
  <c r="B9" i="1" s="1"/>
  <c r="I57" i="2"/>
  <c r="H57" i="2"/>
  <c r="G57" i="2"/>
  <c r="F57" i="2"/>
  <c r="E57" i="2"/>
  <c r="D57" i="2"/>
  <c r="C57" i="2"/>
  <c r="B57" i="2"/>
  <c r="I56" i="2"/>
  <c r="I58" i="2" s="1"/>
  <c r="H9" i="1" s="1"/>
  <c r="H56" i="2"/>
  <c r="H58" i="2" s="1"/>
  <c r="G9" i="1" s="1"/>
  <c r="G56" i="2"/>
  <c r="G58" i="2" s="1"/>
  <c r="F9" i="1" s="1"/>
  <c r="F56" i="2"/>
  <c r="F58" i="2" s="1"/>
  <c r="E9" i="1" s="1"/>
  <c r="E56" i="2"/>
  <c r="E58" i="2" s="1"/>
  <c r="D9" i="1" s="1"/>
  <c r="D56" i="2"/>
  <c r="D58" i="2" s="1"/>
  <c r="C9" i="1" s="1"/>
  <c r="C56" i="2"/>
  <c r="B56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I54" i="2" s="1"/>
  <c r="H15" i="1" s="1"/>
  <c r="H48" i="2"/>
  <c r="H54" i="2" s="1"/>
  <c r="G15" i="1" s="1"/>
  <c r="G48" i="2"/>
  <c r="G54" i="2" s="1"/>
  <c r="F15" i="1" s="1"/>
  <c r="F48" i="2"/>
  <c r="F54" i="2" s="1"/>
  <c r="E15" i="1" s="1"/>
  <c r="E48" i="2"/>
  <c r="E54" i="2" s="1"/>
  <c r="D15" i="1" s="1"/>
  <c r="D48" i="2"/>
  <c r="D54" i="2" s="1"/>
  <c r="C15" i="1" s="1"/>
  <c r="C48" i="2"/>
  <c r="C54" i="2" s="1"/>
  <c r="B15" i="1" s="1"/>
  <c r="B48" i="2"/>
  <c r="I46" i="2"/>
  <c r="H13" i="1" s="1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H46" i="2" s="1"/>
  <c r="G13" i="1" s="1"/>
  <c r="G43" i="2"/>
  <c r="G46" i="2" s="1"/>
  <c r="F13" i="1" s="1"/>
  <c r="F43" i="2"/>
  <c r="F46" i="2" s="1"/>
  <c r="E13" i="1" s="1"/>
  <c r="E43" i="2"/>
  <c r="E46" i="2" s="1"/>
  <c r="D13" i="1" s="1"/>
  <c r="D43" i="2"/>
  <c r="D46" i="2" s="1"/>
  <c r="C13" i="1" s="1"/>
  <c r="C43" i="2"/>
  <c r="C46" i="2" s="1"/>
  <c r="B13" i="1" s="1"/>
  <c r="B43" i="2"/>
  <c r="H41" i="2"/>
  <c r="G12" i="1" s="1"/>
  <c r="D41" i="2"/>
  <c r="C12" i="1" s="1"/>
  <c r="I40" i="2"/>
  <c r="I41" i="2" s="1"/>
  <c r="H12" i="1" s="1"/>
  <c r="H40" i="2"/>
  <c r="G40" i="2"/>
  <c r="G41" i="2" s="1"/>
  <c r="F12" i="1" s="1"/>
  <c r="F40" i="2"/>
  <c r="F41" i="2" s="1"/>
  <c r="E12" i="1" s="1"/>
  <c r="E40" i="2"/>
  <c r="E41" i="2" s="1"/>
  <c r="D12" i="1" s="1"/>
  <c r="D40" i="2"/>
  <c r="C40" i="2"/>
  <c r="C41" i="2" s="1"/>
  <c r="B12" i="1" s="1"/>
  <c r="B40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I38" i="2" s="1"/>
  <c r="H11" i="1" s="1"/>
  <c r="H34" i="2"/>
  <c r="H38" i="2" s="1"/>
  <c r="G11" i="1" s="1"/>
  <c r="G34" i="2"/>
  <c r="G38" i="2" s="1"/>
  <c r="F11" i="1" s="1"/>
  <c r="F34" i="2"/>
  <c r="F38" i="2" s="1"/>
  <c r="E11" i="1" s="1"/>
  <c r="E34" i="2"/>
  <c r="E38" i="2" s="1"/>
  <c r="D11" i="1" s="1"/>
  <c r="D34" i="2"/>
  <c r="D38" i="2" s="1"/>
  <c r="C11" i="1" s="1"/>
  <c r="C34" i="2"/>
  <c r="C38" i="2" s="1"/>
  <c r="B11" i="1" s="1"/>
  <c r="B34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I32" i="2" s="1"/>
  <c r="H10" i="1" s="1"/>
  <c r="H26" i="2"/>
  <c r="H32" i="2" s="1"/>
  <c r="G10" i="1" s="1"/>
  <c r="G26" i="2"/>
  <c r="G32" i="2" s="1"/>
  <c r="F10" i="1" s="1"/>
  <c r="F26" i="2"/>
  <c r="F32" i="2" s="1"/>
  <c r="E10" i="1" s="1"/>
  <c r="E26" i="2"/>
  <c r="E32" i="2" s="1"/>
  <c r="D10" i="1" s="1"/>
  <c r="D26" i="2"/>
  <c r="D32" i="2" s="1"/>
  <c r="C10" i="1" s="1"/>
  <c r="C26" i="2"/>
  <c r="C32" i="2" s="1"/>
  <c r="B10" i="1" s="1"/>
  <c r="B26" i="2"/>
  <c r="I24" i="2"/>
  <c r="H14" i="1" s="1"/>
  <c r="E24" i="2"/>
  <c r="D14" i="1" s="1"/>
  <c r="I23" i="2"/>
  <c r="H23" i="2"/>
  <c r="G23" i="2"/>
  <c r="F23" i="2"/>
  <c r="E23" i="2"/>
  <c r="D23" i="2"/>
  <c r="C23" i="2"/>
  <c r="B23" i="2"/>
  <c r="I22" i="2"/>
  <c r="H22" i="2"/>
  <c r="H24" i="2" s="1"/>
  <c r="G14" i="1" s="1"/>
  <c r="G22" i="2"/>
  <c r="G24" i="2" s="1"/>
  <c r="F14" i="1" s="1"/>
  <c r="F22" i="2"/>
  <c r="E22" i="2"/>
  <c r="D22" i="2"/>
  <c r="C22" i="2"/>
  <c r="C24" i="2" s="1"/>
  <c r="B14" i="1" s="1"/>
  <c r="B22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I20" i="2" s="1"/>
  <c r="H8" i="1" s="1"/>
  <c r="H15" i="2"/>
  <c r="H20" i="2" s="1"/>
  <c r="G8" i="1" s="1"/>
  <c r="G15" i="2"/>
  <c r="G20" i="2" s="1"/>
  <c r="F8" i="1" s="1"/>
  <c r="F15" i="2"/>
  <c r="F20" i="2" s="1"/>
  <c r="E8" i="1" s="1"/>
  <c r="E15" i="2"/>
  <c r="E20" i="2" s="1"/>
  <c r="D8" i="1" s="1"/>
  <c r="D15" i="2"/>
  <c r="D20" i="2" s="1"/>
  <c r="C8" i="1" s="1"/>
  <c r="C15" i="2"/>
  <c r="C20" i="2" s="1"/>
  <c r="B8" i="1" s="1"/>
  <c r="B15" i="2"/>
  <c r="H13" i="2"/>
  <c r="D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I13" i="2" s="1"/>
  <c r="H7" i="1" s="1"/>
  <c r="H9" i="2"/>
  <c r="G9" i="2"/>
  <c r="G13" i="2" s="1"/>
  <c r="F7" i="1" s="1"/>
  <c r="F9" i="2"/>
  <c r="F13" i="2" s="1"/>
  <c r="E7" i="1" s="1"/>
  <c r="E9" i="2"/>
  <c r="E13" i="2" s="1"/>
  <c r="D7" i="1" s="1"/>
  <c r="D9" i="2"/>
  <c r="C9" i="2"/>
  <c r="C13" i="2" s="1"/>
  <c r="B7" i="1" s="1"/>
  <c r="B9" i="2"/>
  <c r="I6" i="2"/>
  <c r="I7" i="2" s="1"/>
  <c r="H6" i="2"/>
  <c r="H7" i="2" s="1"/>
  <c r="G6" i="2"/>
  <c r="G7" i="2" s="1"/>
  <c r="G67" i="2" s="1"/>
  <c r="F6" i="2"/>
  <c r="F7" i="2" s="1"/>
  <c r="E6" i="2"/>
  <c r="E7" i="2" s="1"/>
  <c r="D6" i="2"/>
  <c r="D7" i="2" s="1"/>
  <c r="C6" i="2"/>
  <c r="C7" i="2" s="1"/>
  <c r="B6" i="2"/>
  <c r="G7" i="1"/>
  <c r="C7" i="1"/>
  <c r="H6" i="1"/>
  <c r="F6" i="1"/>
  <c r="E6" i="1"/>
  <c r="D6" i="1"/>
  <c r="B6" i="1"/>
  <c r="F24" i="2" l="1"/>
  <c r="E14" i="1" s="1"/>
  <c r="D24" i="2"/>
  <c r="C14" i="1" s="1"/>
  <c r="C5" i="1"/>
  <c r="D67" i="2"/>
  <c r="H67" i="2"/>
  <c r="G5" i="1"/>
  <c r="G17" i="1" s="1"/>
  <c r="E67" i="2"/>
  <c r="D5" i="1"/>
  <c r="D17" i="1" s="1"/>
  <c r="I67" i="2"/>
  <c r="H5" i="1"/>
  <c r="H17" i="1" s="1"/>
  <c r="E5" i="1"/>
  <c r="E17" i="1" s="1"/>
  <c r="F67" i="2"/>
  <c r="C67" i="2"/>
  <c r="B5" i="1"/>
  <c r="B17" i="1" s="1"/>
  <c r="F5" i="1"/>
  <c r="F17" i="1" s="1"/>
  <c r="C6" i="1"/>
  <c r="G6" i="1"/>
  <c r="C17" i="1" l="1"/>
</calcChain>
</file>

<file path=xl/sharedStrings.xml><?xml version="1.0" encoding="utf-8"?>
<sst xmlns="http://schemas.openxmlformats.org/spreadsheetml/2006/main" count="124" uniqueCount="69">
  <si>
    <r>
      <t xml:space="preserve">ALUMNOS </t>
    </r>
    <r>
      <rPr>
        <b/>
        <sz val="11"/>
        <color rgb="FF7030A0"/>
        <rFont val="Arial"/>
        <family val="2"/>
      </rPr>
      <t>PREINSCRITOS EN 1º OPCIÓN Y MATRÍCULA NUEVO INGRESO POR CENTROS</t>
    </r>
    <r>
      <rPr>
        <b/>
        <sz val="11"/>
        <color theme="8" tint="-0.499984740745262"/>
        <rFont val="Arial"/>
        <family val="2"/>
      </rPr>
      <t xml:space="preserve"> EN ESTUDIOS DE MÁSTER OFICIAL 2019/2020</t>
    </r>
  </si>
  <si>
    <t>CENTROS Y TITULACIONES</t>
  </si>
  <si>
    <t>JULIO</t>
  </si>
  <si>
    <t>SEPTIEMBRE</t>
  </si>
  <si>
    <t>TOTALES</t>
  </si>
  <si>
    <t>PREINSCRITOS 1º OPCIÓN</t>
  </si>
  <si>
    <t>MATRICULADOS 1º OPCIÓN</t>
  </si>
  <si>
    <t>TOTAL MATRICULADOS</t>
  </si>
  <si>
    <t>CIESE COMILLAS</t>
  </si>
  <si>
    <t>ESCUELA POLITÉCNICA DE INGENIERÍA DE MINAS Y ENERGÍA</t>
  </si>
  <si>
    <t>ESCUELA TECNICA SUPERIOR DE INGENIEROS DE CAMINOS, CANALES Y PUERTOS</t>
  </si>
  <si>
    <t>ESCUELA TECNICA SUPERIOR DE INGENIEROS INDUSTRIALES Y DE TELECOMUNICACION</t>
  </si>
  <si>
    <t>ESCUELA TÉCNICA SUPERIOR DE NÁUTICA</t>
  </si>
  <si>
    <t>FACULTAD DE CIENCIAS</t>
  </si>
  <si>
    <t>FACULTAD DE CIENCIAS ECONOMICAS Y EMPRESARIALES</t>
  </si>
  <si>
    <t>FACULTAD DE DERECHO</t>
  </si>
  <si>
    <t>FACULTAD DE EDUCACION</t>
  </si>
  <si>
    <t>FACULTAD DE ENFERMERÍA</t>
  </si>
  <si>
    <t>FACULTAD DE FILOSOFÍA Y LETRAS</t>
  </si>
  <si>
    <t>FACULTAD DE MEDICINA</t>
  </si>
  <si>
    <t>NUMERO TOTAL DE MATRICULADOS</t>
  </si>
  <si>
    <r>
      <t xml:space="preserve"> ALUMNOS </t>
    </r>
    <r>
      <rPr>
        <b/>
        <sz val="11"/>
        <color rgb="FF7030A0"/>
        <rFont val="Arial"/>
        <family val="2"/>
      </rPr>
      <t>PREINSCRITOS EN 1º OPCIÓN Y MATRÍCULA NUEVO INGRESO POR CENTROS</t>
    </r>
    <r>
      <rPr>
        <b/>
        <sz val="11"/>
        <color theme="8" tint="-0.499984740745262"/>
        <rFont val="Arial"/>
        <family val="2"/>
      </rPr>
      <t xml:space="preserve"> EN ESTUDIOS DE MÁSTER OFICIAL 2019/2020</t>
    </r>
  </si>
  <si>
    <t>PLAZAS 2019/20</t>
  </si>
  <si>
    <t>CIESE Comillas</t>
  </si>
  <si>
    <t>Máster Universitario en Enseñanza del Español como Lengua Extranjera</t>
  </si>
  <si>
    <t>Total matriculados</t>
  </si>
  <si>
    <t>Máster Universitario en Gestión Integrada de Sistemas Hídricos</t>
  </si>
  <si>
    <t>Máster Universitario en Ingeniería Costera y Portuaria</t>
  </si>
  <si>
    <t>Máster Universitario en Ingeniería de Caminos, Canales y Puertos</t>
  </si>
  <si>
    <t>Máster Universitario en Integridad y Durabilidad de Materiales, Componentes y Estructuras</t>
  </si>
  <si>
    <t>Máster Universitario en Ingeniería de Telecomunicación</t>
  </si>
  <si>
    <t>Máster Universitario en Ingeniería Industrial</t>
  </si>
  <si>
    <t>Máster Universitario en Ingeniería Química</t>
  </si>
  <si>
    <t>Máster Universitario en Investigación en Ingeniería Industrial</t>
  </si>
  <si>
    <t>Máster Universitario en Ciencia e Ingeniería de la Luz</t>
  </si>
  <si>
    <t>ESCUELA UNIVERSITARIA DE ENFERMERÍA</t>
  </si>
  <si>
    <t>Máster Universitario en Gestión Integral e Investigación de las Heridas Crónicas</t>
  </si>
  <si>
    <t>Máster Universitario en Investigación en Cuidados de Salud</t>
  </si>
  <si>
    <t>Máster Universitario en Data Science</t>
  </si>
  <si>
    <t>Máster Universitario en Física de Partículas y del Cosmos</t>
  </si>
  <si>
    <t>Máster Universitario en Ingeniería Informática</t>
  </si>
  <si>
    <t>Máster Universitario en Matemáticas y Computación</t>
  </si>
  <si>
    <t>Máster Universitario en Nuevos Materiales</t>
  </si>
  <si>
    <t>Máster Universitario en Química Teórica y Modelización Computacional</t>
  </si>
  <si>
    <t>Máster Universitario en Dirección de Empresas (MBA)</t>
  </si>
  <si>
    <t>Máster Universitario en Dirección de Marketing (Empresas Turísticas)</t>
  </si>
  <si>
    <t>Máster Universitario en Economía: Instrumentos del Análisis Económico</t>
  </si>
  <si>
    <t>Máster Universitario en Empresa y Tecnologías de la Información</t>
  </si>
  <si>
    <t>Máster Universitario en Acceso a la profesión de Abogado</t>
  </si>
  <si>
    <t>PLAZAS 2010/11</t>
  </si>
  <si>
    <t>2006/07</t>
  </si>
  <si>
    <t>2007/08</t>
  </si>
  <si>
    <t>2008/09</t>
  </si>
  <si>
    <t>2009/10</t>
  </si>
  <si>
    <t>2010/11</t>
  </si>
  <si>
    <t>Máster Universitario en Aprendizaje y Enseñanza de Segundas Lenguas / Second Language Learning and Teaching</t>
  </si>
  <si>
    <t>Máster Universitario en Formación del Profesorado de Educación Secundaria</t>
  </si>
  <si>
    <t>Máster Universitario en Investigación e Innovación en Contextos Educativos</t>
  </si>
  <si>
    <t>Máster Universitario del Mediterráneo al Atlántico: La Construcción de Europa entre el Mundo Antiguo y Medieval</t>
  </si>
  <si>
    <t>Máster Universitario en Historia Contemporánea</t>
  </si>
  <si>
    <t>Máster Universitario en Historia Moderna: La Monarquía de España, Siglos XVI, XVII Y XVIII</t>
  </si>
  <si>
    <t>Máster Universitario en Patrimonio Histórico y  Territorial</t>
  </si>
  <si>
    <t>Máster Universitario en Prehistoria y Arqueología</t>
  </si>
  <si>
    <t>Máster Universitario en Recursos Territoriales y Estrategias de Ordenación</t>
  </si>
  <si>
    <t>Máster Universitario en Ingeniería Marina</t>
  </si>
  <si>
    <t>Máster Universitario en Ingeniería Náutica y Gestión Marítima</t>
  </si>
  <si>
    <t>Máster Universitario en Biología Molecular y Biomedicina</t>
  </si>
  <si>
    <t>Máster Universitario en Iniciación a la Investigación en Salud Mental</t>
  </si>
  <si>
    <t>Máster Universitario en Ingeniería de 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</si>
</sst>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Verdana"/>
      <family val="2"/>
    </font>
    <font>
      <b/>
      <sz val="11"/>
      <color theme="8" tint="-0.499984740745262"/>
      <name val="Arial"/>
      <family val="2"/>
    </font>
    <font>
      <b/>
      <sz val="11"/>
      <color rgb="FF7030A0"/>
      <name val="Arial"/>
      <family val="2"/>
    </font>
    <font>
      <b/>
      <sz val="9"/>
      <color indexed="9"/>
      <name val="Arial"/>
      <family val="2"/>
    </font>
    <font>
      <b/>
      <sz val="10"/>
      <color theme="0"/>
      <name val="Arial"/>
      <family val="2"/>
    </font>
    <font>
      <b/>
      <sz val="7"/>
      <color theme="0"/>
      <name val="Arial"/>
      <family val="2"/>
    </font>
    <font>
      <sz val="9"/>
      <name val="Arial"/>
      <family val="2"/>
    </font>
    <font>
      <b/>
      <sz val="7"/>
      <color indexed="9"/>
      <name val="Arial"/>
      <family val="2"/>
    </font>
    <font>
      <b/>
      <sz val="9"/>
      <color theme="8" tint="-0.499984740745262"/>
      <name val="Arial"/>
      <family val="2"/>
    </font>
    <font>
      <b/>
      <sz val="9"/>
      <name val="Arial"/>
      <family val="2"/>
    </font>
    <font>
      <sz val="9"/>
      <name val="Verdana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3" borderId="5" xfId="0" applyNumberFormat="1" applyFont="1" applyFill="1" applyBorder="1" applyAlignment="1">
      <alignment horizontal="center" vertical="center" wrapText="1"/>
    </xf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left" vertical="center" wrapText="1"/>
    </xf>
    <xf numFmtId="0" fontId="4" fillId="4" borderId="7" xfId="0" applyNumberFormat="1" applyFont="1" applyFill="1" applyBorder="1" applyAlignment="1">
      <alignment vertical="center" wrapText="1"/>
    </xf>
    <xf numFmtId="0" fontId="4" fillId="4" borderId="8" xfId="0" applyNumberFormat="1" applyFont="1" applyFill="1" applyBorder="1" applyAlignment="1">
      <alignment horizontal="center" vertical="center" wrapText="1"/>
    </xf>
    <xf numFmtId="3" fontId="4" fillId="4" borderId="8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0" fontId="6" fillId="2" borderId="17" xfId="0" applyNumberFormat="1" applyFont="1" applyFill="1" applyBorder="1" applyAlignment="1">
      <alignment horizontal="center" vertical="center" wrapText="1"/>
    </xf>
    <xf numFmtId="0" fontId="6" fillId="2" borderId="16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10" fillId="5" borderId="27" xfId="0" applyNumberFormat="1" applyFont="1" applyFill="1" applyBorder="1" applyAlignment="1">
      <alignment horizontal="left" vertical="center" wrapText="1"/>
    </xf>
    <xf numFmtId="0" fontId="10" fillId="5" borderId="9" xfId="0" applyNumberFormat="1" applyFont="1" applyFill="1" applyBorder="1" applyAlignment="1">
      <alignment horizontal="center" vertical="center" wrapText="1"/>
    </xf>
    <xf numFmtId="0" fontId="10" fillId="5" borderId="28" xfId="0" applyNumberFormat="1" applyFont="1" applyFill="1" applyBorder="1" applyAlignment="1">
      <alignment horizontal="center" vertical="center" wrapText="1"/>
    </xf>
    <xf numFmtId="0" fontId="10" fillId="5" borderId="7" xfId="0" applyNumberFormat="1" applyFont="1" applyFill="1" applyBorder="1" applyAlignment="1">
      <alignment horizontal="center" vertical="center" wrapText="1"/>
    </xf>
    <xf numFmtId="0" fontId="10" fillId="5" borderId="29" xfId="0" applyNumberFormat="1" applyFont="1" applyFill="1" applyBorder="1" applyAlignment="1">
      <alignment horizontal="center" vertical="center" wrapText="1"/>
    </xf>
    <xf numFmtId="0" fontId="7" fillId="3" borderId="30" xfId="0" applyNumberFormat="1" applyFont="1" applyFill="1" applyBorder="1" applyAlignment="1">
      <alignment horizontal="center" vertical="center" wrapText="1"/>
    </xf>
    <xf numFmtId="0" fontId="7" fillId="3" borderId="31" xfId="0" applyNumberFormat="1" applyFont="1" applyFill="1" applyBorder="1" applyAlignment="1">
      <alignment horizontal="center" vertical="center" wrapText="1"/>
    </xf>
    <xf numFmtId="0" fontId="7" fillId="3" borderId="32" xfId="0" applyNumberFormat="1" applyFont="1" applyFill="1" applyBorder="1" applyAlignment="1">
      <alignment horizontal="center" vertical="center" wrapText="1"/>
    </xf>
    <xf numFmtId="0" fontId="7" fillId="3" borderId="33" xfId="0" applyNumberFormat="1" applyFont="1" applyFill="1" applyBorder="1" applyAlignment="1">
      <alignment horizontal="center" vertical="center" wrapText="1"/>
    </xf>
    <xf numFmtId="0" fontId="7" fillId="3" borderId="26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horizontal="left" wrapText="1"/>
    </xf>
    <xf numFmtId="0" fontId="10" fillId="5" borderId="34" xfId="0" applyNumberFormat="1" applyFont="1" applyFill="1" applyBorder="1" applyAlignment="1">
      <alignment horizontal="center" vertical="center" wrapText="1"/>
    </xf>
    <xf numFmtId="0" fontId="10" fillId="5" borderId="35" xfId="0" applyNumberFormat="1" applyFont="1" applyFill="1" applyBorder="1" applyAlignment="1">
      <alignment horizontal="center" vertical="center" wrapText="1"/>
    </xf>
    <xf numFmtId="0" fontId="10" fillId="5" borderId="36" xfId="0" applyNumberFormat="1" applyFont="1" applyFill="1" applyBorder="1" applyAlignment="1">
      <alignment horizontal="center" vertical="center" wrapText="1"/>
    </xf>
    <xf numFmtId="0" fontId="10" fillId="5" borderId="37" xfId="0" applyNumberFormat="1" applyFont="1" applyFill="1" applyBorder="1" applyAlignment="1">
      <alignment horizontal="center" vertical="center" wrapText="1"/>
    </xf>
    <xf numFmtId="0" fontId="11" fillId="0" borderId="0" xfId="0" applyNumberFormat="1" applyFont="1"/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2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0" fillId="5" borderId="38" xfId="0" applyNumberFormat="1" applyFont="1" applyFill="1" applyBorder="1" applyAlignment="1">
      <alignment horizontal="center" vertical="center" wrapText="1"/>
    </xf>
    <xf numFmtId="0" fontId="7" fillId="3" borderId="24" xfId="0" applyNumberFormat="1" applyFont="1" applyFill="1" applyBorder="1" applyAlignment="1">
      <alignment horizontal="center" vertical="center" wrapText="1"/>
    </xf>
    <xf numFmtId="0" fontId="7" fillId="0" borderId="39" xfId="0" applyNumberFormat="1" applyFont="1" applyFill="1" applyBorder="1" applyAlignment="1">
      <alignment horizontal="center" vertical="center" wrapText="1"/>
    </xf>
    <xf numFmtId="0" fontId="7" fillId="3" borderId="40" xfId="0" applyNumberFormat="1" applyFont="1" applyFill="1" applyBorder="1" applyAlignment="1">
      <alignment horizontal="center" vertical="center" wrapText="1"/>
    </xf>
    <xf numFmtId="0" fontId="7" fillId="3" borderId="39" xfId="0" applyNumberFormat="1" applyFont="1" applyFill="1" applyBorder="1" applyAlignment="1">
      <alignment horizontal="center" vertical="center" wrapText="1"/>
    </xf>
    <xf numFmtId="0" fontId="7" fillId="3" borderId="41" xfId="0" applyNumberFormat="1" applyFont="1" applyFill="1" applyBorder="1" applyAlignment="1">
      <alignment horizontal="center" vertical="center" wrapText="1"/>
    </xf>
    <xf numFmtId="0" fontId="10" fillId="5" borderId="42" xfId="0" applyNumberFormat="1" applyFont="1" applyFill="1" applyBorder="1" applyAlignment="1">
      <alignment horizontal="center" vertical="center" wrapText="1"/>
    </xf>
    <xf numFmtId="0" fontId="1" fillId="3" borderId="44" xfId="0" applyNumberFormat="1" applyFont="1" applyFill="1" applyBorder="1"/>
    <xf numFmtId="0" fontId="1" fillId="3" borderId="45" xfId="0" applyNumberFormat="1" applyFont="1" applyFill="1" applyBorder="1"/>
    <xf numFmtId="0" fontId="7" fillId="3" borderId="46" xfId="0" applyNumberFormat="1" applyFont="1" applyFill="1" applyBorder="1" applyAlignment="1">
      <alignment horizontal="center" vertical="center" wrapText="1"/>
    </xf>
    <xf numFmtId="0" fontId="10" fillId="5" borderId="47" xfId="0" applyNumberFormat="1" applyFont="1" applyFill="1" applyBorder="1" applyAlignment="1">
      <alignment horizontal="center" vertical="center" wrapText="1"/>
    </xf>
    <xf numFmtId="0" fontId="7" fillId="0" borderId="48" xfId="0" applyNumberFormat="1" applyFont="1" applyFill="1" applyBorder="1" applyAlignment="1">
      <alignment horizontal="center" vertical="center" wrapText="1"/>
    </xf>
    <xf numFmtId="0" fontId="1" fillId="3" borderId="21" xfId="0" applyNumberFormat="1" applyFont="1" applyFill="1" applyBorder="1"/>
    <xf numFmtId="0" fontId="1" fillId="3" borderId="22" xfId="0" applyNumberFormat="1" applyFont="1" applyFill="1" applyBorder="1"/>
    <xf numFmtId="0" fontId="7" fillId="3" borderId="49" xfId="0" applyNumberFormat="1" applyFont="1" applyFill="1" applyBorder="1" applyAlignment="1">
      <alignment horizontal="left" vertical="center" wrapText="1"/>
    </xf>
    <xf numFmtId="0" fontId="7" fillId="5" borderId="9" xfId="0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horizontal="center" vertical="center" wrapText="1"/>
    </xf>
    <xf numFmtId="0" fontId="7" fillId="3" borderId="21" xfId="0" applyNumberFormat="1" applyFont="1" applyFill="1" applyBorder="1" applyAlignment="1">
      <alignment horizontal="center" vertical="center" wrapText="1"/>
    </xf>
    <xf numFmtId="0" fontId="7" fillId="3" borderId="22" xfId="0" applyNumberFormat="1" applyFont="1" applyFill="1" applyBorder="1" applyAlignment="1">
      <alignment horizontal="center" vertical="center" wrapText="1"/>
    </xf>
    <xf numFmtId="0" fontId="12" fillId="4" borderId="50" xfId="0" applyNumberFormat="1" applyFont="1" applyFill="1" applyBorder="1" applyAlignment="1">
      <alignment vertical="center" wrapText="1"/>
    </xf>
    <xf numFmtId="0" fontId="12" fillId="4" borderId="51" xfId="0" applyNumberFormat="1" applyFont="1" applyFill="1" applyBorder="1" applyAlignment="1">
      <alignment horizontal="center" vertical="center" wrapText="1"/>
    </xf>
    <xf numFmtId="3" fontId="12" fillId="4" borderId="51" xfId="0" applyNumberFormat="1" applyFont="1" applyFill="1" applyBorder="1" applyAlignment="1">
      <alignment horizontal="center" vertical="center" wrapText="1"/>
    </xf>
    <xf numFmtId="0" fontId="12" fillId="4" borderId="52" xfId="0" applyNumberFormat="1" applyFont="1" applyFill="1" applyBorder="1" applyAlignment="1">
      <alignment horizontal="center" vertical="center" wrapText="1"/>
    </xf>
    <xf numFmtId="0" fontId="7" fillId="3" borderId="23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center"/>
    </xf>
    <xf numFmtId="0" fontId="7" fillId="3" borderId="53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9" fillId="3" borderId="20" xfId="0" applyNumberFormat="1" applyFont="1" applyFill="1" applyBorder="1" applyAlignment="1">
      <alignment horizontal="left" vertical="center" wrapText="1"/>
    </xf>
    <xf numFmtId="0" fontId="9" fillId="3" borderId="21" xfId="0" applyNumberFormat="1" applyFont="1" applyFill="1" applyBorder="1" applyAlignment="1">
      <alignment horizontal="left" vertical="center" wrapText="1"/>
    </xf>
    <xf numFmtId="0" fontId="9" fillId="3" borderId="22" xfId="0" applyNumberFormat="1" applyFont="1" applyFill="1" applyBorder="1" applyAlignment="1">
      <alignment horizontal="left" vertical="center" wrapText="1"/>
    </xf>
    <xf numFmtId="0" fontId="9" fillId="3" borderId="43" xfId="0" applyNumberFormat="1" applyFont="1" applyFill="1" applyBorder="1" applyAlignment="1">
      <alignment horizontal="left" vertical="center" wrapText="1"/>
    </xf>
    <xf numFmtId="0" fontId="9" fillId="3" borderId="44" xfId="0" applyNumberFormat="1" applyFont="1" applyFill="1" applyBorder="1" applyAlignment="1">
      <alignment horizontal="left" vertical="center" wrapText="1"/>
    </xf>
    <xf numFmtId="0" fontId="4" fillId="2" borderId="10" xfId="0" applyNumberFormat="1" applyFont="1" applyFill="1" applyBorder="1" applyAlignment="1">
      <alignment horizontal="left" vertical="center" wrapText="1"/>
    </xf>
    <xf numFmtId="0" fontId="4" fillId="2" borderId="15" xfId="0" applyNumberFormat="1" applyFont="1" applyFill="1" applyBorder="1" applyAlignment="1">
      <alignment horizontal="left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horizontal="center" vertical="center" wrapText="1"/>
    </xf>
    <xf numFmtId="0" fontId="5" fillId="2" borderId="12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5" fillId="2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ES" sz="1800">
                <a:solidFill>
                  <a:schemeClr val="accent5">
                    <a:lumMod val="50000"/>
                  </a:schemeClr>
                </a:solidFill>
              </a:rPr>
              <a:t>COMPARATIVA DEMANDA EN 1º OPCIÓN - MATRÍCULA TOTAL                POR CENTROS: 2019/20</a:t>
            </a:r>
          </a:p>
        </c:rich>
      </c:tx>
      <c:layout>
        <c:manualLayout>
          <c:xMode val="edge"/>
          <c:yMode val="edge"/>
          <c:x val="0.15533835716836214"/>
          <c:y val="1.2952173639899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dk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dk1">
            <a:tint val="20000"/>
          </a:schemeClr>
        </a:solidFill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851383942118822"/>
          <c:y val="0.15012172691012038"/>
          <c:w val="0.85518071904297954"/>
          <c:h val="0.549523012379358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'Centros Imprimir'!$F$4</c:f>
              <c:strCache>
                <c:ptCount val="1"/>
                <c:pt idx="0">
                  <c:v>PREINSCRITOS 1º OPCIÓN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'Centros Imprimir'!$A$5:$A$16</c:f>
              <c:strCache>
                <c:ptCount val="12"/>
                <c:pt idx="0">
                  <c:v>CIESE COMILLAS</c:v>
                </c:pt>
                <c:pt idx="1">
                  <c:v>ESCUELA POLITÉCNICA DE INGENIERÍA DE MINAS Y ENERGÍA</c:v>
                </c:pt>
                <c:pt idx="2">
                  <c:v>ESCUELA TECNICA SUPERIOR DE INGENIEROS DE CAMINOS, CANALES Y PUERTOS</c:v>
                </c:pt>
                <c:pt idx="3">
                  <c:v>ESCUELA TECNICA SUPERIOR DE INGENIEROS INDUSTRIALES Y DE TELECOMUNICACION</c:v>
                </c:pt>
                <c:pt idx="4">
                  <c:v>ESCUELA TÉCNICA SUPERIOR DE NÁUTICA</c:v>
                </c:pt>
                <c:pt idx="5">
                  <c:v>FACULTAD DE CIENCIAS</c:v>
                </c:pt>
                <c:pt idx="6">
                  <c:v>FACULTAD DE CIENCIAS ECONOMICAS Y EMPRESARIALES</c:v>
                </c:pt>
                <c:pt idx="7">
                  <c:v>FACULTAD DE DERECHO</c:v>
                </c:pt>
                <c:pt idx="8">
                  <c:v>FACULTAD DE EDUCACION</c:v>
                </c:pt>
                <c:pt idx="9">
                  <c:v>FACULTAD DE ENFERMERÍA</c:v>
                </c:pt>
                <c:pt idx="10">
                  <c:v>FACULTAD DE FILOSOFÍA Y LETRAS</c:v>
                </c:pt>
                <c:pt idx="11">
                  <c:v>FACULTAD DE MEDICINA</c:v>
                </c:pt>
              </c:strCache>
            </c:strRef>
          </c:cat>
          <c:val>
            <c:numRef>
              <c:f>'Centros Imprimir'!$F$5:$F$16</c:f>
              <c:numCache>
                <c:formatCode>General</c:formatCode>
                <c:ptCount val="12"/>
                <c:pt idx="0">
                  <c:v>30</c:v>
                </c:pt>
                <c:pt idx="1">
                  <c:v>14</c:v>
                </c:pt>
                <c:pt idx="2">
                  <c:v>77</c:v>
                </c:pt>
                <c:pt idx="3">
                  <c:v>93</c:v>
                </c:pt>
                <c:pt idx="4">
                  <c:v>126</c:v>
                </c:pt>
                <c:pt idx="5">
                  <c:v>46</c:v>
                </c:pt>
                <c:pt idx="6">
                  <c:v>79</c:v>
                </c:pt>
                <c:pt idx="7">
                  <c:v>37</c:v>
                </c:pt>
                <c:pt idx="8">
                  <c:v>478</c:v>
                </c:pt>
                <c:pt idx="9">
                  <c:v>65</c:v>
                </c:pt>
                <c:pt idx="10">
                  <c:v>45</c:v>
                </c:pt>
                <c:pt idx="1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7C-4A03-9425-C5E6E997D179}"/>
            </c:ext>
          </c:extLst>
        </c:ser>
        <c:ser>
          <c:idx val="1"/>
          <c:order val="1"/>
          <c:tx>
            <c:strRef>
              <c:f>[1]Ramas!$I$4</c:f>
              <c:strCache>
                <c:ptCount val="1"/>
                <c:pt idx="0">
                  <c:v>TOTAL MATRICULADOS</c:v>
                </c:pt>
              </c:strCache>
            </c:strRef>
          </c:tx>
          <c:spPr>
            <a:solidFill>
              <a:schemeClr val="accent3"/>
            </a:solidFill>
            <a:ln w="9525" cap="flat" cmpd="sng" algn="ctr">
              <a:solidFill>
                <a:schemeClr val="accent3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3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'Centros Imprimir'!$A$5:$A$16</c:f>
              <c:strCache>
                <c:ptCount val="12"/>
                <c:pt idx="0">
                  <c:v>CIESE COMILLAS</c:v>
                </c:pt>
                <c:pt idx="1">
                  <c:v>ESCUELA POLITÉCNICA DE INGENIERÍA DE MINAS Y ENERGÍA</c:v>
                </c:pt>
                <c:pt idx="2">
                  <c:v>ESCUELA TECNICA SUPERIOR DE INGENIEROS DE CAMINOS, CANALES Y PUERTOS</c:v>
                </c:pt>
                <c:pt idx="3">
                  <c:v>ESCUELA TECNICA SUPERIOR DE INGENIEROS INDUSTRIALES Y DE TELECOMUNICACION</c:v>
                </c:pt>
                <c:pt idx="4">
                  <c:v>ESCUELA TÉCNICA SUPERIOR DE NÁUTICA</c:v>
                </c:pt>
                <c:pt idx="5">
                  <c:v>FACULTAD DE CIENCIAS</c:v>
                </c:pt>
                <c:pt idx="6">
                  <c:v>FACULTAD DE CIENCIAS ECONOMICAS Y EMPRESARIALES</c:v>
                </c:pt>
                <c:pt idx="7">
                  <c:v>FACULTAD DE DERECHO</c:v>
                </c:pt>
                <c:pt idx="8">
                  <c:v>FACULTAD DE EDUCACION</c:v>
                </c:pt>
                <c:pt idx="9">
                  <c:v>FACULTAD DE ENFERMERÍA</c:v>
                </c:pt>
                <c:pt idx="10">
                  <c:v>FACULTAD DE FILOSOFÍA Y LETRAS</c:v>
                </c:pt>
                <c:pt idx="11">
                  <c:v>FACULTAD DE MEDICINA</c:v>
                </c:pt>
              </c:strCache>
            </c:strRef>
          </c:cat>
          <c:val>
            <c:numRef>
              <c:f>'Centros Imprimir'!$H$5:$H$16</c:f>
              <c:numCache>
                <c:formatCode>General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52</c:v>
                </c:pt>
                <c:pt idx="3">
                  <c:v>76</c:v>
                </c:pt>
                <c:pt idx="4">
                  <c:v>84</c:v>
                </c:pt>
                <c:pt idx="5">
                  <c:v>33</c:v>
                </c:pt>
                <c:pt idx="6">
                  <c:v>57</c:v>
                </c:pt>
                <c:pt idx="7">
                  <c:v>28</c:v>
                </c:pt>
                <c:pt idx="8">
                  <c:v>167</c:v>
                </c:pt>
                <c:pt idx="9">
                  <c:v>41</c:v>
                </c:pt>
                <c:pt idx="10">
                  <c:v>30</c:v>
                </c:pt>
                <c:pt idx="1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7C-4A03-9425-C5E6E997D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245040872"/>
        <c:axId val="245041264"/>
        <c:axId val="0"/>
      </c:bar3DChart>
      <c:catAx>
        <c:axId val="245040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5041264"/>
        <c:crosses val="autoZero"/>
        <c:auto val="1"/>
        <c:lblAlgn val="ctr"/>
        <c:lblOffset val="100"/>
        <c:noMultiLvlLbl val="0"/>
      </c:catAx>
      <c:valAx>
        <c:axId val="24504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5040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8752495973404446"/>
          <c:y val="0.89050797773636514"/>
          <c:w val="0.19785724553193623"/>
          <c:h val="9.4923429846859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366" l="0.70000000000000062" r="0.70000000000000062" t="0.75000000000000366" header="0.30000000000000032" footer="0.30000000000000032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34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>
      <cs:styleClr val="auto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>
      <a:schemeClr val="dk1"/>
    </cs:lnRef>
    <cs:fillRef idx="1">
      <a:schemeClr val="dk1">
        <a:tint val="95000"/>
      </a:schem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>
      <a:schemeClr val="dk1">
        <a:tint val="20000"/>
      </a:schem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>
      <a:schemeClr val="dk1">
        <a:tint val="20000"/>
      </a:schem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>
      <a:schemeClr val="dk1"/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>
      <a:schemeClr val="dk1">
        <a:tint val="20000"/>
      </a:schem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67235</xdr:colOff>
      <xdr:row>0</xdr:row>
      <xdr:rowOff>133350</xdr:rowOff>
    </xdr:from>
    <xdr:to>
      <xdr:col>7</xdr:col>
      <xdr:colOff>1000126</xdr:colOff>
      <xdr:row>0</xdr:row>
      <xdr:rowOff>542925</xdr:rowOff>
    </xdr:to>
    <xdr:pic>
      <xdr:nvPicPr>
        <xdr:cNvPr id="2" name="Picture 2" descr="eees_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67235" y="133350"/>
          <a:ext cx="9714941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0</xdr:row>
      <xdr:rowOff>9525</xdr:rowOff>
    </xdr:from>
    <xdr:to>
      <xdr:col>0</xdr:col>
      <xdr:colOff>866775</xdr:colOff>
      <xdr:row>0</xdr:row>
      <xdr:rowOff>657225</xdr:rowOff>
    </xdr:to>
    <xdr:pic>
      <xdr:nvPicPr>
        <xdr:cNvPr id="3" name="Picture 3" descr="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9525"/>
          <a:ext cx="647700" cy="647700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5</xdr:col>
      <xdr:colOff>152400</xdr:colOff>
      <xdr:row>0</xdr:row>
      <xdr:rowOff>242047</xdr:rowOff>
    </xdr:from>
    <xdr:to>
      <xdr:col>7</xdr:col>
      <xdr:colOff>925046</xdr:colOff>
      <xdr:row>0</xdr:row>
      <xdr:rowOff>483161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7048500" y="242047"/>
          <a:ext cx="2658596" cy="241114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800" kern="10" spc="0">
              <a:ln w="9525">
                <a:solidFill>
                  <a:srgbClr val="008080"/>
                </a:solidFill>
                <a:round/>
                <a:headEnd/>
                <a:tailEnd/>
              </a:ln>
              <a:solidFill>
                <a:srgbClr val="005D5D"/>
              </a:solidFill>
              <a:effectLst/>
              <a:latin typeface="Verdana"/>
            </a:rPr>
            <a:t>Servicio de Gestión Académica</a:t>
          </a:r>
        </a:p>
      </xdr:txBody>
    </xdr:sp>
    <xdr:clientData/>
  </xdr:twoCellAnchor>
  <xdr:twoCellAnchor>
    <xdr:from>
      <xdr:col>0</xdr:col>
      <xdr:colOff>1033742</xdr:colOff>
      <xdr:row>0</xdr:row>
      <xdr:rowOff>239805</xdr:rowOff>
    </xdr:from>
    <xdr:to>
      <xdr:col>2</xdr:col>
      <xdr:colOff>430305</xdr:colOff>
      <xdr:row>0</xdr:row>
      <xdr:rowOff>528918</xdr:rowOff>
    </xdr:to>
    <xdr:sp macro="" textlink="">
      <xdr:nvSpPr>
        <xdr:cNvPr id="5" name="WordArt 5"/>
        <xdr:cNvSpPr>
          <a:spLocks noChangeArrowheads="1" noChangeShapeType="1" noTextEdit="1"/>
        </xdr:cNvSpPr>
      </xdr:nvSpPr>
      <xdr:spPr bwMode="auto">
        <a:xfrm>
          <a:off x="1033742" y="239805"/>
          <a:ext cx="3568513" cy="289113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99CC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Espacio Europeo de Educación Superior</a:t>
          </a:r>
        </a:p>
      </xdr:txBody>
    </xdr:sp>
    <xdr:clientData/>
  </xdr:twoCellAnchor>
  <xdr:twoCellAnchor>
    <xdr:from>
      <xdr:col>0</xdr:col>
      <xdr:colOff>804582</xdr:colOff>
      <xdr:row>17</xdr:row>
      <xdr:rowOff>95812</xdr:rowOff>
    </xdr:from>
    <xdr:to>
      <xdr:col>7</xdr:col>
      <xdr:colOff>150078</xdr:colOff>
      <xdr:row>43</xdr:row>
      <xdr:rowOff>53229</xdr:rowOff>
    </xdr:to>
    <xdr:graphicFrame macro="">
      <xdr:nvGraphicFramePr>
        <xdr:cNvPr id="6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133350</xdr:rowOff>
    </xdr:from>
    <xdr:to>
      <xdr:col>8</xdr:col>
      <xdr:colOff>698500</xdr:colOff>
      <xdr:row>0</xdr:row>
      <xdr:rowOff>542925</xdr:rowOff>
    </xdr:to>
    <xdr:pic>
      <xdr:nvPicPr>
        <xdr:cNvPr id="2" name="Picture 2" descr="eees_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70000" contrast="-70000"/>
        </a:blip>
        <a:srcRect/>
        <a:stretch>
          <a:fillRect/>
        </a:stretch>
      </xdr:blipFill>
      <xdr:spPr bwMode="auto">
        <a:xfrm>
          <a:off x="63500" y="133350"/>
          <a:ext cx="115411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219075</xdr:colOff>
      <xdr:row>0</xdr:row>
      <xdr:rowOff>9525</xdr:rowOff>
    </xdr:from>
    <xdr:to>
      <xdr:col>0</xdr:col>
      <xdr:colOff>866775</xdr:colOff>
      <xdr:row>0</xdr:row>
      <xdr:rowOff>657225</xdr:rowOff>
    </xdr:to>
    <xdr:pic>
      <xdr:nvPicPr>
        <xdr:cNvPr id="3" name="Picture 3" descr="Logo"/>
        <xdr:cNvPicPr preferRelativeResize="0"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9525"/>
          <a:ext cx="647700" cy="647700"/>
        </a:xfrm>
        <a:prstGeom prst="rect">
          <a:avLst/>
        </a:prstGeom>
        <a:noFill/>
        <a:ln w="19050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5</xdr:col>
      <xdr:colOff>749300</xdr:colOff>
      <xdr:row>0</xdr:row>
      <xdr:rowOff>241300</xdr:rowOff>
    </xdr:from>
    <xdr:to>
      <xdr:col>8</xdr:col>
      <xdr:colOff>596901</xdr:colOff>
      <xdr:row>0</xdr:row>
      <xdr:rowOff>450850</xdr:rowOff>
    </xdr:to>
    <xdr:sp macro="" textlink="">
      <xdr:nvSpPr>
        <xdr:cNvPr id="4" name="WordArt 4"/>
        <xdr:cNvSpPr>
          <a:spLocks noChangeArrowheads="1" noChangeShapeType="1" noTextEdit="1"/>
        </xdr:cNvSpPr>
      </xdr:nvSpPr>
      <xdr:spPr bwMode="auto">
        <a:xfrm>
          <a:off x="8683625" y="241300"/>
          <a:ext cx="2819401" cy="209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800" kern="10" spc="0">
              <a:ln w="9525">
                <a:solidFill>
                  <a:srgbClr val="008080"/>
                </a:solidFill>
                <a:round/>
                <a:headEnd/>
                <a:tailEnd/>
              </a:ln>
              <a:solidFill>
                <a:srgbClr val="005D5D"/>
              </a:solidFill>
              <a:effectLst/>
              <a:latin typeface="Verdana"/>
            </a:rPr>
            <a:t>Servicio de Gestión Académica</a:t>
          </a:r>
        </a:p>
      </xdr:txBody>
    </xdr:sp>
    <xdr:clientData/>
  </xdr:twoCellAnchor>
  <xdr:twoCellAnchor>
    <xdr:from>
      <xdr:col>0</xdr:col>
      <xdr:colOff>962025</xdr:colOff>
      <xdr:row>0</xdr:row>
      <xdr:rowOff>215899</xdr:rowOff>
    </xdr:from>
    <xdr:to>
      <xdr:col>2</xdr:col>
      <xdr:colOff>63500</xdr:colOff>
      <xdr:row>0</xdr:row>
      <xdr:rowOff>457200</xdr:rowOff>
    </xdr:to>
    <xdr:sp macro="" textlink="">
      <xdr:nvSpPr>
        <xdr:cNvPr id="5" name="WordArt 5"/>
        <xdr:cNvSpPr>
          <a:spLocks noChangeArrowheads="1" noChangeShapeType="1" noTextEdit="1"/>
        </xdr:cNvSpPr>
      </xdr:nvSpPr>
      <xdr:spPr bwMode="auto">
        <a:xfrm>
          <a:off x="962025" y="215899"/>
          <a:ext cx="4092575" cy="241301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99CCFF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 Black"/>
            </a:rPr>
            <a:t>Espacio Europeo de Educación Superior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Preinscripci&#243;n%20y%20Matr&#237;cula%20M&#225;ster%20Oficial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mas"/>
      <sheetName val="Gráficos"/>
      <sheetName val="Centros Imprimir"/>
      <sheetName val="Centros"/>
    </sheetNames>
    <sheetDataSet>
      <sheetData sheetId="0">
        <row r="4">
          <cell r="I4" t="str">
            <v>TOTAL MATRICULADOS</v>
          </cell>
        </row>
        <row r="6">
          <cell r="B6">
            <v>20</v>
          </cell>
          <cell r="C6">
            <v>1</v>
          </cell>
          <cell r="D6">
            <v>0</v>
          </cell>
          <cell r="E6">
            <v>0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</row>
        <row r="7">
          <cell r="B7">
            <v>35</v>
          </cell>
          <cell r="C7">
            <v>17</v>
          </cell>
          <cell r="D7">
            <v>10</v>
          </cell>
          <cell r="E7">
            <v>13</v>
          </cell>
          <cell r="F7">
            <v>5</v>
          </cell>
          <cell r="G7">
            <v>30</v>
          </cell>
          <cell r="H7">
            <v>15</v>
          </cell>
          <cell r="I7">
            <v>15</v>
          </cell>
        </row>
        <row r="8">
          <cell r="B8">
            <v>40</v>
          </cell>
          <cell r="C8">
            <v>6</v>
          </cell>
          <cell r="D8">
            <v>5</v>
          </cell>
          <cell r="E8">
            <v>2</v>
          </cell>
          <cell r="F8">
            <v>2</v>
          </cell>
          <cell r="G8">
            <v>8</v>
          </cell>
          <cell r="H8">
            <v>7</v>
          </cell>
          <cell r="I8">
            <v>7</v>
          </cell>
        </row>
        <row r="9">
          <cell r="B9">
            <v>20</v>
          </cell>
          <cell r="C9">
            <v>0</v>
          </cell>
          <cell r="D9">
            <v>0</v>
          </cell>
          <cell r="E9">
            <v>1</v>
          </cell>
          <cell r="F9">
            <v>0</v>
          </cell>
          <cell r="G9">
            <v>1</v>
          </cell>
          <cell r="H9">
            <v>0</v>
          </cell>
          <cell r="I9">
            <v>0</v>
          </cell>
        </row>
        <row r="10">
          <cell r="B10">
            <v>20</v>
          </cell>
          <cell r="C10">
            <v>11</v>
          </cell>
          <cell r="D10">
            <v>4</v>
          </cell>
          <cell r="E10">
            <v>9</v>
          </cell>
          <cell r="F10">
            <v>8</v>
          </cell>
          <cell r="G10">
            <v>20</v>
          </cell>
          <cell r="H10">
            <v>12</v>
          </cell>
          <cell r="I10">
            <v>12</v>
          </cell>
        </row>
        <row r="11">
          <cell r="B11">
            <v>20</v>
          </cell>
          <cell r="C11">
            <v>10</v>
          </cell>
          <cell r="D11">
            <v>7</v>
          </cell>
          <cell r="E11">
            <v>3</v>
          </cell>
          <cell r="F11">
            <v>2</v>
          </cell>
          <cell r="G11">
            <v>13</v>
          </cell>
          <cell r="H11">
            <v>9</v>
          </cell>
          <cell r="I11">
            <v>9</v>
          </cell>
        </row>
        <row r="12">
          <cell r="B12">
            <v>10</v>
          </cell>
          <cell r="C12">
            <v>1</v>
          </cell>
          <cell r="D12">
            <v>1</v>
          </cell>
          <cell r="E12">
            <v>1</v>
          </cell>
          <cell r="F12">
            <v>1</v>
          </cell>
          <cell r="G12">
            <v>2</v>
          </cell>
          <cell r="H12">
            <v>2</v>
          </cell>
          <cell r="I12">
            <v>2</v>
          </cell>
        </row>
        <row r="15">
          <cell r="B15">
            <v>15</v>
          </cell>
          <cell r="C15">
            <v>11</v>
          </cell>
          <cell r="D15">
            <v>8</v>
          </cell>
          <cell r="E15">
            <v>10</v>
          </cell>
          <cell r="F15">
            <v>6</v>
          </cell>
          <cell r="G15">
            <v>21</v>
          </cell>
          <cell r="H15">
            <v>14</v>
          </cell>
          <cell r="I15">
            <v>15</v>
          </cell>
        </row>
        <row r="16">
          <cell r="B16">
            <v>20</v>
          </cell>
        </row>
        <row r="17">
          <cell r="B17">
            <v>10</v>
          </cell>
          <cell r="C17">
            <v>4</v>
          </cell>
          <cell r="D17">
            <v>3</v>
          </cell>
          <cell r="E17">
            <v>1</v>
          </cell>
          <cell r="F17">
            <v>1</v>
          </cell>
          <cell r="G17">
            <v>5</v>
          </cell>
          <cell r="H17">
            <v>4</v>
          </cell>
          <cell r="I17">
            <v>4</v>
          </cell>
        </row>
        <row r="18">
          <cell r="B18">
            <v>25</v>
          </cell>
          <cell r="C18">
            <v>8</v>
          </cell>
          <cell r="D18">
            <v>4</v>
          </cell>
          <cell r="E18">
            <v>1</v>
          </cell>
          <cell r="F18">
            <v>1</v>
          </cell>
          <cell r="G18">
            <v>9</v>
          </cell>
          <cell r="H18">
            <v>5</v>
          </cell>
          <cell r="I18">
            <v>5</v>
          </cell>
        </row>
        <row r="19">
          <cell r="B19">
            <v>15</v>
          </cell>
          <cell r="C19">
            <v>1</v>
          </cell>
          <cell r="D19">
            <v>1</v>
          </cell>
          <cell r="E19">
            <v>3</v>
          </cell>
          <cell r="F19">
            <v>3</v>
          </cell>
          <cell r="G19">
            <v>4</v>
          </cell>
          <cell r="H19">
            <v>4</v>
          </cell>
          <cell r="I19">
            <v>4</v>
          </cell>
        </row>
        <row r="20">
          <cell r="B20">
            <v>3</v>
          </cell>
          <cell r="C20">
            <v>2</v>
          </cell>
          <cell r="D20">
            <v>2</v>
          </cell>
          <cell r="E20">
            <v>1</v>
          </cell>
          <cell r="F20">
            <v>1</v>
          </cell>
          <cell r="G20">
            <v>3</v>
          </cell>
          <cell r="H20">
            <v>3</v>
          </cell>
          <cell r="I20">
            <v>3</v>
          </cell>
        </row>
        <row r="23">
          <cell r="B23">
            <v>25</v>
          </cell>
          <cell r="C23">
            <v>14</v>
          </cell>
          <cell r="D23">
            <v>10</v>
          </cell>
          <cell r="E23">
            <v>5</v>
          </cell>
          <cell r="F23">
            <v>3</v>
          </cell>
          <cell r="G23">
            <v>19</v>
          </cell>
          <cell r="H23">
            <v>13</v>
          </cell>
          <cell r="I23">
            <v>13</v>
          </cell>
        </row>
        <row r="24">
          <cell r="B24">
            <v>25</v>
          </cell>
          <cell r="C24">
            <v>41</v>
          </cell>
          <cell r="D24">
            <v>23</v>
          </cell>
          <cell r="E24">
            <v>4</v>
          </cell>
          <cell r="F24">
            <v>0</v>
          </cell>
          <cell r="G24">
            <v>45</v>
          </cell>
          <cell r="H24">
            <v>23</v>
          </cell>
          <cell r="I24">
            <v>24</v>
          </cell>
        </row>
        <row r="25">
          <cell r="B25">
            <v>15</v>
          </cell>
          <cell r="C25">
            <v>8</v>
          </cell>
          <cell r="D25">
            <v>7</v>
          </cell>
          <cell r="E25">
            <v>8</v>
          </cell>
          <cell r="F25">
            <v>7</v>
          </cell>
          <cell r="G25">
            <v>16</v>
          </cell>
          <cell r="H25">
            <v>14</v>
          </cell>
          <cell r="I25">
            <v>14</v>
          </cell>
        </row>
        <row r="26">
          <cell r="B26">
            <v>25</v>
          </cell>
          <cell r="C26">
            <v>14</v>
          </cell>
          <cell r="D26">
            <v>11</v>
          </cell>
          <cell r="E26">
            <v>6</v>
          </cell>
          <cell r="F26">
            <v>6</v>
          </cell>
          <cell r="G26">
            <v>20</v>
          </cell>
          <cell r="H26">
            <v>17</v>
          </cell>
          <cell r="I26">
            <v>17</v>
          </cell>
        </row>
        <row r="29">
          <cell r="B29">
            <v>28</v>
          </cell>
          <cell r="C29">
            <v>17</v>
          </cell>
          <cell r="D29">
            <v>13</v>
          </cell>
          <cell r="E29">
            <v>20</v>
          </cell>
          <cell r="F29">
            <v>15</v>
          </cell>
          <cell r="G29">
            <v>37</v>
          </cell>
          <cell r="H29">
            <v>28</v>
          </cell>
          <cell r="I29">
            <v>28</v>
          </cell>
        </row>
        <row r="30">
          <cell r="B30">
            <v>25</v>
          </cell>
          <cell r="C30">
            <v>8</v>
          </cell>
          <cell r="D30">
            <v>6</v>
          </cell>
          <cell r="E30">
            <v>9</v>
          </cell>
          <cell r="F30">
            <v>6</v>
          </cell>
          <cell r="G30">
            <v>17</v>
          </cell>
          <cell r="H30">
            <v>12</v>
          </cell>
          <cell r="I30">
            <v>15</v>
          </cell>
        </row>
        <row r="31">
          <cell r="B31">
            <v>30</v>
          </cell>
          <cell r="C31">
            <v>25</v>
          </cell>
          <cell r="D31">
            <v>17</v>
          </cell>
          <cell r="E31">
            <v>12</v>
          </cell>
          <cell r="F31">
            <v>8</v>
          </cell>
          <cell r="G31">
            <v>37</v>
          </cell>
          <cell r="H31">
            <v>25</v>
          </cell>
          <cell r="I31">
            <v>25</v>
          </cell>
        </row>
        <row r="32">
          <cell r="B32">
            <v>30</v>
          </cell>
          <cell r="C32">
            <v>10</v>
          </cell>
          <cell r="D32">
            <v>7</v>
          </cell>
          <cell r="E32">
            <v>8</v>
          </cell>
          <cell r="F32">
            <v>5</v>
          </cell>
          <cell r="G32">
            <v>18</v>
          </cell>
          <cell r="H32">
            <v>12</v>
          </cell>
          <cell r="I32">
            <v>12</v>
          </cell>
        </row>
        <row r="33">
          <cell r="B33">
            <v>45</v>
          </cell>
          <cell r="C33">
            <v>2</v>
          </cell>
          <cell r="D33">
            <v>2</v>
          </cell>
          <cell r="E33">
            <v>2</v>
          </cell>
          <cell r="F33">
            <v>1</v>
          </cell>
          <cell r="G33">
            <v>4</v>
          </cell>
          <cell r="H33">
            <v>3</v>
          </cell>
          <cell r="I33">
            <v>3</v>
          </cell>
        </row>
        <row r="34">
          <cell r="B34">
            <v>30</v>
          </cell>
          <cell r="C34">
            <v>11</v>
          </cell>
          <cell r="D34">
            <v>8</v>
          </cell>
          <cell r="E34">
            <v>9</v>
          </cell>
          <cell r="F34">
            <v>8</v>
          </cell>
          <cell r="G34">
            <v>20</v>
          </cell>
          <cell r="H34">
            <v>16</v>
          </cell>
          <cell r="I34">
            <v>17</v>
          </cell>
        </row>
        <row r="35">
          <cell r="B35">
            <v>120</v>
          </cell>
          <cell r="C35">
            <v>322</v>
          </cell>
          <cell r="D35">
            <v>118</v>
          </cell>
          <cell r="E35">
            <v>72</v>
          </cell>
          <cell r="F35">
            <v>4</v>
          </cell>
          <cell r="G35">
            <v>394</v>
          </cell>
          <cell r="H35">
            <v>122</v>
          </cell>
          <cell r="I35">
            <v>122</v>
          </cell>
        </row>
        <row r="36">
          <cell r="B36">
            <v>30</v>
          </cell>
          <cell r="C36">
            <v>43</v>
          </cell>
          <cell r="D36">
            <v>24</v>
          </cell>
          <cell r="E36">
            <v>24</v>
          </cell>
          <cell r="F36">
            <v>6</v>
          </cell>
          <cell r="G36">
            <v>67</v>
          </cell>
          <cell r="H36">
            <v>30</v>
          </cell>
          <cell r="I36">
            <v>30</v>
          </cell>
        </row>
        <row r="39">
          <cell r="B39">
            <v>30</v>
          </cell>
          <cell r="C39">
            <v>20</v>
          </cell>
          <cell r="D39">
            <v>12</v>
          </cell>
          <cell r="E39">
            <v>6</v>
          </cell>
          <cell r="F39">
            <v>2</v>
          </cell>
          <cell r="G39">
            <v>26</v>
          </cell>
          <cell r="H39">
            <v>14</v>
          </cell>
          <cell r="I39">
            <v>14</v>
          </cell>
        </row>
        <row r="40">
          <cell r="B40">
            <v>30</v>
          </cell>
          <cell r="C40">
            <v>6</v>
          </cell>
          <cell r="D40">
            <v>5</v>
          </cell>
          <cell r="E40">
            <v>3</v>
          </cell>
          <cell r="F40">
            <v>0</v>
          </cell>
          <cell r="G40">
            <v>9</v>
          </cell>
          <cell r="H40">
            <v>5</v>
          </cell>
          <cell r="I40">
            <v>5</v>
          </cell>
        </row>
        <row r="41">
          <cell r="B41">
            <v>80</v>
          </cell>
          <cell r="C41">
            <v>18</v>
          </cell>
          <cell r="D41">
            <v>16</v>
          </cell>
          <cell r="E41">
            <v>17</v>
          </cell>
          <cell r="F41">
            <v>13</v>
          </cell>
          <cell r="G41">
            <v>35</v>
          </cell>
          <cell r="H41">
            <v>29</v>
          </cell>
          <cell r="I41">
            <v>29</v>
          </cell>
        </row>
        <row r="42">
          <cell r="B42">
            <v>25</v>
          </cell>
          <cell r="C42">
            <v>5</v>
          </cell>
          <cell r="D42">
            <v>5</v>
          </cell>
          <cell r="E42">
            <v>9</v>
          </cell>
          <cell r="F42">
            <v>7</v>
          </cell>
          <cell r="G42">
            <v>14</v>
          </cell>
          <cell r="H42">
            <v>12</v>
          </cell>
          <cell r="I42">
            <v>12</v>
          </cell>
        </row>
        <row r="43">
          <cell r="B43">
            <v>60</v>
          </cell>
          <cell r="C43">
            <v>3</v>
          </cell>
          <cell r="D43">
            <v>2</v>
          </cell>
          <cell r="E43">
            <v>19</v>
          </cell>
          <cell r="F43">
            <v>18</v>
          </cell>
          <cell r="G43">
            <v>22</v>
          </cell>
          <cell r="H43">
            <v>20</v>
          </cell>
          <cell r="I43">
            <v>20</v>
          </cell>
        </row>
        <row r="44">
          <cell r="B44">
            <v>70</v>
          </cell>
          <cell r="C44">
            <v>17</v>
          </cell>
          <cell r="D44">
            <v>8</v>
          </cell>
          <cell r="E44">
            <v>23</v>
          </cell>
          <cell r="F44">
            <v>22</v>
          </cell>
          <cell r="G44">
            <v>40</v>
          </cell>
          <cell r="H44">
            <v>30</v>
          </cell>
          <cell r="I44">
            <v>30</v>
          </cell>
        </row>
        <row r="45">
          <cell r="B45">
            <v>20</v>
          </cell>
          <cell r="C45">
            <v>4</v>
          </cell>
          <cell r="D45">
            <v>2</v>
          </cell>
          <cell r="E45">
            <v>0</v>
          </cell>
          <cell r="F45">
            <v>0</v>
          </cell>
          <cell r="G45">
            <v>4</v>
          </cell>
          <cell r="H45">
            <v>2</v>
          </cell>
          <cell r="I45">
            <v>2</v>
          </cell>
        </row>
        <row r="46">
          <cell r="B46">
            <v>40</v>
          </cell>
          <cell r="C46">
            <v>36</v>
          </cell>
          <cell r="D46">
            <v>33</v>
          </cell>
          <cell r="E46">
            <v>16</v>
          </cell>
          <cell r="F46">
            <v>11</v>
          </cell>
          <cell r="G46">
            <v>52</v>
          </cell>
          <cell r="H46">
            <v>44</v>
          </cell>
          <cell r="I46">
            <v>44</v>
          </cell>
        </row>
        <row r="47">
          <cell r="B47">
            <v>40</v>
          </cell>
          <cell r="C47">
            <v>68</v>
          </cell>
          <cell r="D47">
            <v>40</v>
          </cell>
          <cell r="E47">
            <v>6</v>
          </cell>
          <cell r="F47">
            <v>0</v>
          </cell>
          <cell r="G47">
            <v>74</v>
          </cell>
          <cell r="H47">
            <v>40</v>
          </cell>
          <cell r="I47">
            <v>40</v>
          </cell>
        </row>
        <row r="48">
          <cell r="B48">
            <v>20</v>
          </cell>
          <cell r="C48">
            <v>13</v>
          </cell>
          <cell r="D48">
            <v>11</v>
          </cell>
          <cell r="E48">
            <v>7</v>
          </cell>
          <cell r="F48">
            <v>5</v>
          </cell>
          <cell r="G48">
            <v>20</v>
          </cell>
          <cell r="H48">
            <v>16</v>
          </cell>
          <cell r="I48">
            <v>16</v>
          </cell>
        </row>
        <row r="49">
          <cell r="B49">
            <v>15</v>
          </cell>
          <cell r="C49">
            <v>4</v>
          </cell>
          <cell r="D49">
            <v>2</v>
          </cell>
          <cell r="E49">
            <v>3</v>
          </cell>
          <cell r="F49">
            <v>2</v>
          </cell>
          <cell r="G49">
            <v>7</v>
          </cell>
          <cell r="H49">
            <v>4</v>
          </cell>
          <cell r="I49">
            <v>4</v>
          </cell>
        </row>
        <row r="50">
          <cell r="B50">
            <v>15</v>
          </cell>
          <cell r="C50">
            <v>3</v>
          </cell>
          <cell r="D50">
            <v>3</v>
          </cell>
          <cell r="E50">
            <v>1</v>
          </cell>
          <cell r="F50">
            <v>0</v>
          </cell>
          <cell r="G50">
            <v>4</v>
          </cell>
          <cell r="H50">
            <v>3</v>
          </cell>
          <cell r="I50">
            <v>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view="pageBreakPreview" zoomScale="85" zoomScaleNormal="100" zoomScaleSheetLayoutView="85" workbookViewId="0">
      <selection activeCell="A14" sqref="A14:I14"/>
    </sheetView>
  </sheetViews>
  <sheetFormatPr baseColWidth="10" defaultRowHeight="12.75" x14ac:dyDescent="0.2"/>
  <cols>
    <col min="1" max="1" width="49.7109375" customWidth="1"/>
    <col min="2" max="2" width="12.85546875" customWidth="1"/>
    <col min="3" max="3" width="13.7109375" customWidth="1"/>
    <col min="4" max="5" width="13.5703125" customWidth="1"/>
    <col min="6" max="6" width="14" customWidth="1"/>
    <col min="7" max="7" width="14.28515625" customWidth="1"/>
    <col min="8" max="8" width="16.28515625" customWidth="1"/>
  </cols>
  <sheetData>
    <row r="1" spans="1:8" s="1" customFormat="1" ht="52.5" customHeight="1" x14ac:dyDescent="0.2">
      <c r="B1" s="2"/>
      <c r="C1" s="2"/>
      <c r="D1" s="2"/>
      <c r="E1" s="2"/>
      <c r="F1" s="2"/>
      <c r="G1" s="2"/>
    </row>
    <row r="2" spans="1:8" ht="36" customHeight="1" x14ac:dyDescent="0.2">
      <c r="A2" s="71" t="s">
        <v>0</v>
      </c>
      <c r="B2" s="71"/>
      <c r="C2" s="71"/>
      <c r="D2" s="71"/>
      <c r="E2" s="71"/>
      <c r="F2" s="71"/>
      <c r="G2" s="71"/>
      <c r="H2" s="71"/>
    </row>
    <row r="3" spans="1:8" ht="16.149999999999999" customHeight="1" x14ac:dyDescent="0.2">
      <c r="A3" s="72" t="s">
        <v>1</v>
      </c>
      <c r="B3" s="74" t="s">
        <v>2</v>
      </c>
      <c r="C3" s="74"/>
      <c r="D3" s="74" t="s">
        <v>3</v>
      </c>
      <c r="E3" s="74"/>
      <c r="F3" s="74" t="s">
        <v>4</v>
      </c>
      <c r="G3" s="74"/>
      <c r="H3" s="75"/>
    </row>
    <row r="4" spans="1:8" ht="20.45" customHeight="1" x14ac:dyDescent="0.2">
      <c r="A4" s="73"/>
      <c r="B4" s="3" t="s">
        <v>5</v>
      </c>
      <c r="C4" s="3" t="s">
        <v>6</v>
      </c>
      <c r="D4" s="3" t="s">
        <v>5</v>
      </c>
      <c r="E4" s="3" t="s">
        <v>6</v>
      </c>
      <c r="F4" s="3" t="s">
        <v>5</v>
      </c>
      <c r="G4" s="3" t="s">
        <v>6</v>
      </c>
      <c r="H4" s="4" t="s">
        <v>7</v>
      </c>
    </row>
    <row r="5" spans="1:8" x14ac:dyDescent="0.2">
      <c r="A5" s="5" t="s">
        <v>8</v>
      </c>
      <c r="B5" s="6">
        <f>Centros!C7</f>
        <v>17</v>
      </c>
      <c r="C5" s="6">
        <f>Centros!D7</f>
        <v>10</v>
      </c>
      <c r="D5" s="6">
        <f>Centros!E7</f>
        <v>13</v>
      </c>
      <c r="E5" s="6">
        <f>Centros!F7</f>
        <v>5</v>
      </c>
      <c r="F5" s="6">
        <f>Centros!G7</f>
        <v>30</v>
      </c>
      <c r="G5" s="6">
        <f>Centros!H7</f>
        <v>15</v>
      </c>
      <c r="H5" s="7">
        <f>Centros!I7</f>
        <v>15</v>
      </c>
    </row>
    <row r="6" spans="1:8" ht="25.15" customHeight="1" x14ac:dyDescent="0.2">
      <c r="A6" s="5" t="s">
        <v>9</v>
      </c>
      <c r="B6" s="8">
        <f>Centros!C64</f>
        <v>5</v>
      </c>
      <c r="C6" s="8">
        <f>Centros!D64</f>
        <v>5</v>
      </c>
      <c r="D6" s="8">
        <f>Centros!E64</f>
        <v>9</v>
      </c>
      <c r="E6" s="8">
        <f>Centros!F64</f>
        <v>7</v>
      </c>
      <c r="F6" s="8">
        <f>Centros!G64</f>
        <v>14</v>
      </c>
      <c r="G6" s="8">
        <f>Centros!H64</f>
        <v>12</v>
      </c>
      <c r="H6" s="9">
        <f>Centros!I64</f>
        <v>12</v>
      </c>
    </row>
    <row r="7" spans="1:8" ht="25.5" customHeight="1" x14ac:dyDescent="0.2">
      <c r="A7" s="5" t="s">
        <v>10</v>
      </c>
      <c r="B7" s="8">
        <f>Centros!C13</f>
        <v>48</v>
      </c>
      <c r="C7" s="8">
        <f>Centros!D13</f>
        <v>35</v>
      </c>
      <c r="D7" s="8">
        <f>Centros!E13</f>
        <v>29</v>
      </c>
      <c r="E7" s="8">
        <f>Centros!F13</f>
        <v>17</v>
      </c>
      <c r="F7" s="8">
        <f>Centros!G13</f>
        <v>77</v>
      </c>
      <c r="G7" s="8">
        <f>Centros!H13</f>
        <v>52</v>
      </c>
      <c r="H7" s="9">
        <f>Centros!I13</f>
        <v>52</v>
      </c>
    </row>
    <row r="8" spans="1:8" ht="25.5" customHeight="1" x14ac:dyDescent="0.2">
      <c r="A8" s="5" t="s">
        <v>11</v>
      </c>
      <c r="B8" s="8">
        <f>Centros!C20</f>
        <v>40</v>
      </c>
      <c r="C8" s="8">
        <f>Centros!D20</f>
        <v>28</v>
      </c>
      <c r="D8" s="8">
        <f>Centros!E20</f>
        <v>53</v>
      </c>
      <c r="E8" s="8">
        <f>Centros!F20</f>
        <v>48</v>
      </c>
      <c r="F8" s="8">
        <f>Centros!G20</f>
        <v>93</v>
      </c>
      <c r="G8" s="8">
        <f>Centros!H20</f>
        <v>76</v>
      </c>
      <c r="H8" s="9">
        <f>Centros!I20</f>
        <v>76</v>
      </c>
    </row>
    <row r="9" spans="1:8" ht="12.75" customHeight="1" x14ac:dyDescent="0.2">
      <c r="A9" s="5" t="s">
        <v>12</v>
      </c>
      <c r="B9" s="8">
        <f>Centros!C58</f>
        <v>104</v>
      </c>
      <c r="C9" s="8">
        <f>Centros!D58</f>
        <v>73</v>
      </c>
      <c r="D9" s="8">
        <f>Centros!E58</f>
        <v>22</v>
      </c>
      <c r="E9" s="8">
        <f>Centros!F58</f>
        <v>11</v>
      </c>
      <c r="F9" s="8">
        <f>Centros!G58</f>
        <v>126</v>
      </c>
      <c r="G9" s="8">
        <f>Centros!H58</f>
        <v>84</v>
      </c>
      <c r="H9" s="9">
        <f>Centros!I58</f>
        <v>84</v>
      </c>
    </row>
    <row r="10" spans="1:8" ht="12.75" customHeight="1" x14ac:dyDescent="0.2">
      <c r="A10" s="10" t="s">
        <v>13</v>
      </c>
      <c r="B10" s="8">
        <f>Centros!C32</f>
        <v>30</v>
      </c>
      <c r="C10" s="8">
        <f>Centros!D32</f>
        <v>20</v>
      </c>
      <c r="D10" s="8">
        <f>Centros!E32</f>
        <v>16</v>
      </c>
      <c r="E10" s="8">
        <f>Centros!F32</f>
        <v>12</v>
      </c>
      <c r="F10" s="8">
        <f>Centros!G32</f>
        <v>46</v>
      </c>
      <c r="G10" s="8">
        <f>Centros!H32</f>
        <v>32</v>
      </c>
      <c r="H10" s="9">
        <f>Centros!I32</f>
        <v>33</v>
      </c>
    </row>
    <row r="11" spans="1:8" ht="12.75" customHeight="1" x14ac:dyDescent="0.2">
      <c r="A11" s="5" t="s">
        <v>14</v>
      </c>
      <c r="B11" s="8">
        <f>Centros!C38</f>
        <v>48</v>
      </c>
      <c r="C11" s="8">
        <f>Centros!D38</f>
        <v>34</v>
      </c>
      <c r="D11" s="8">
        <f>Centros!E38</f>
        <v>31</v>
      </c>
      <c r="E11" s="8">
        <f>Centros!F38</f>
        <v>22</v>
      </c>
      <c r="F11" s="8">
        <f>Centros!G38</f>
        <v>79</v>
      </c>
      <c r="G11" s="8">
        <f>Centros!H38</f>
        <v>56</v>
      </c>
      <c r="H11" s="9">
        <f>Centros!I38</f>
        <v>57</v>
      </c>
    </row>
    <row r="12" spans="1:8" ht="12.75" customHeight="1" x14ac:dyDescent="0.2">
      <c r="A12" s="5" t="s">
        <v>15</v>
      </c>
      <c r="B12" s="8">
        <f>Centros!C41</f>
        <v>17</v>
      </c>
      <c r="C12" s="8">
        <f>Centros!D41</f>
        <v>13</v>
      </c>
      <c r="D12" s="8">
        <f>Centros!E41</f>
        <v>20</v>
      </c>
      <c r="E12" s="8">
        <f>Centros!F41</f>
        <v>15</v>
      </c>
      <c r="F12" s="8">
        <f>Centros!G41</f>
        <v>37</v>
      </c>
      <c r="G12" s="8">
        <f>Centros!H41</f>
        <v>28</v>
      </c>
      <c r="H12" s="9">
        <f>Centros!I41</f>
        <v>28</v>
      </c>
    </row>
    <row r="13" spans="1:8" ht="12.75" customHeight="1" x14ac:dyDescent="0.2">
      <c r="A13" s="5" t="s">
        <v>16</v>
      </c>
      <c r="B13" s="8">
        <f>Centros!C46</f>
        <v>373</v>
      </c>
      <c r="C13" s="8">
        <f>Centros!D46</f>
        <v>148</v>
      </c>
      <c r="D13" s="8">
        <f>Centros!E46</f>
        <v>105</v>
      </c>
      <c r="E13" s="8">
        <f>Centros!F46</f>
        <v>16</v>
      </c>
      <c r="F13" s="8">
        <f>Centros!G46</f>
        <v>478</v>
      </c>
      <c r="G13" s="8">
        <f>Centros!H46</f>
        <v>164</v>
      </c>
      <c r="H13" s="9">
        <f>Centros!I46</f>
        <v>167</v>
      </c>
    </row>
    <row r="14" spans="1:8" ht="12.75" customHeight="1" x14ac:dyDescent="0.2">
      <c r="A14" s="5" t="s">
        <v>17</v>
      </c>
      <c r="B14" s="8">
        <f>Centros!C24</f>
        <v>55</v>
      </c>
      <c r="C14" s="8">
        <f>Centros!D24</f>
        <v>34</v>
      </c>
      <c r="D14" s="8">
        <f>Centros!E24</f>
        <v>10</v>
      </c>
      <c r="E14" s="8">
        <f>Centros!F24</f>
        <v>6</v>
      </c>
      <c r="F14" s="8">
        <f>Centros!G24</f>
        <v>65</v>
      </c>
      <c r="G14" s="8">
        <f>Centros!H24</f>
        <v>40</v>
      </c>
      <c r="H14" s="9">
        <f>Centros!I24</f>
        <v>41</v>
      </c>
    </row>
    <row r="15" spans="1:8" ht="12.75" customHeight="1" x14ac:dyDescent="0.2">
      <c r="A15" s="5" t="s">
        <v>18</v>
      </c>
      <c r="B15" s="8">
        <f>Centros!C54</f>
        <v>29</v>
      </c>
      <c r="C15" s="8">
        <f>Centros!D54</f>
        <v>17</v>
      </c>
      <c r="D15" s="8">
        <f>Centros!E54</f>
        <v>16</v>
      </c>
      <c r="E15" s="8">
        <f>Centros!F54</f>
        <v>13</v>
      </c>
      <c r="F15" s="8">
        <f>Centros!G54</f>
        <v>45</v>
      </c>
      <c r="G15" s="8">
        <f>Centros!H54</f>
        <v>30</v>
      </c>
      <c r="H15" s="9">
        <f>Centros!I54</f>
        <v>30</v>
      </c>
    </row>
    <row r="16" spans="1:8" ht="12.75" customHeight="1" x14ac:dyDescent="0.2">
      <c r="A16" s="5" t="s">
        <v>19</v>
      </c>
      <c r="B16" s="8">
        <f>Centros!C62</f>
        <v>22</v>
      </c>
      <c r="C16" s="8">
        <f>Centros!D62</f>
        <v>17</v>
      </c>
      <c r="D16" s="8">
        <f>Centros!E62</f>
        <v>13</v>
      </c>
      <c r="E16" s="8">
        <f>Centros!F62</f>
        <v>10</v>
      </c>
      <c r="F16" s="8">
        <f>Centros!G62</f>
        <v>35</v>
      </c>
      <c r="G16" s="8">
        <f>Centros!H62</f>
        <v>27</v>
      </c>
      <c r="H16" s="9">
        <f>Centros!I62</f>
        <v>27</v>
      </c>
    </row>
    <row r="17" spans="1:8" x14ac:dyDescent="0.2">
      <c r="A17" s="11" t="s">
        <v>20</v>
      </c>
      <c r="B17" s="12">
        <f t="shared" ref="B17:H17" si="0">SUM(B5:B16)</f>
        <v>788</v>
      </c>
      <c r="C17" s="12">
        <f t="shared" si="0"/>
        <v>434</v>
      </c>
      <c r="D17" s="12">
        <f t="shared" si="0"/>
        <v>337</v>
      </c>
      <c r="E17" s="12">
        <f t="shared" si="0"/>
        <v>182</v>
      </c>
      <c r="F17" s="13">
        <f t="shared" si="0"/>
        <v>1125</v>
      </c>
      <c r="G17" s="12">
        <f t="shared" si="0"/>
        <v>616</v>
      </c>
      <c r="H17" s="14">
        <f t="shared" si="0"/>
        <v>622</v>
      </c>
    </row>
  </sheetData>
  <mergeCells count="5">
    <mergeCell ref="A2:H2"/>
    <mergeCell ref="A3:A4"/>
    <mergeCell ref="B3:C3"/>
    <mergeCell ref="D3:E3"/>
    <mergeCell ref="F3:H3"/>
  </mergeCells>
  <printOptions horizontalCentered="1"/>
  <pageMargins left="0.43307086614173229" right="0.23622047244094491" top="0.39370078740157483" bottom="0.39370078740157483" header="0.31496062992125984" footer="0.15748031496062992"/>
  <pageSetup paperSize="9" scale="82" orientation="landscape" r:id="rId1"/>
  <headerFooter>
    <oddFooter>&amp;CEstadística e Indicadores Oficiales del Vicerrectorado de Ordenación Académica y Profesorado
Curso 2019/20&amp;R23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tabSelected="1" view="pageBreakPreview" topLeftCell="A28" zoomScale="90" zoomScaleNormal="70" zoomScaleSheetLayoutView="90" workbookViewId="0">
      <selection activeCell="A14" sqref="A14:I14"/>
    </sheetView>
  </sheetViews>
  <sheetFormatPr baseColWidth="10" defaultColWidth="11.42578125" defaultRowHeight="12.75" x14ac:dyDescent="0.2"/>
  <cols>
    <col min="1" max="1" width="65.7109375" style="15" customWidth="1"/>
    <col min="2" max="2" width="9.140625" style="69" customWidth="1"/>
    <col min="3" max="4" width="14.85546875" style="69" customWidth="1"/>
    <col min="5" max="5" width="14.42578125" style="69" customWidth="1"/>
    <col min="6" max="6" width="15" style="69" customWidth="1"/>
    <col min="7" max="7" width="14.7109375" style="69" customWidth="1"/>
    <col min="8" max="9" width="14.85546875" style="15" customWidth="1"/>
    <col min="10" max="16384" width="11.42578125" style="15"/>
  </cols>
  <sheetData>
    <row r="1" spans="1:9" s="1" customFormat="1" ht="52.5" customHeight="1" x14ac:dyDescent="0.2">
      <c r="B1" s="2"/>
      <c r="C1" s="2"/>
      <c r="D1" s="2"/>
      <c r="E1" s="2"/>
      <c r="F1" s="2"/>
      <c r="G1" s="2"/>
    </row>
    <row r="2" spans="1:9" ht="23.45" customHeight="1" thickBot="1" x14ac:dyDescent="0.25">
      <c r="A2" s="71" t="s">
        <v>21</v>
      </c>
      <c r="B2" s="71"/>
      <c r="C2" s="71"/>
      <c r="D2" s="71"/>
      <c r="E2" s="71"/>
      <c r="F2" s="71"/>
      <c r="G2" s="71"/>
      <c r="H2" s="71"/>
      <c r="I2" s="71"/>
    </row>
    <row r="3" spans="1:9" x14ac:dyDescent="0.2">
      <c r="A3" s="81" t="s">
        <v>1</v>
      </c>
      <c r="B3" s="83" t="s">
        <v>22</v>
      </c>
      <c r="C3" s="85" t="s">
        <v>2</v>
      </c>
      <c r="D3" s="86"/>
      <c r="E3" s="87" t="s">
        <v>3</v>
      </c>
      <c r="F3" s="86"/>
      <c r="G3" s="85" t="s">
        <v>4</v>
      </c>
      <c r="H3" s="85"/>
      <c r="I3" s="88"/>
    </row>
    <row r="4" spans="1:9" ht="18" x14ac:dyDescent="0.2">
      <c r="A4" s="82"/>
      <c r="B4" s="84"/>
      <c r="C4" s="16" t="s">
        <v>5</v>
      </c>
      <c r="D4" s="17" t="s">
        <v>6</v>
      </c>
      <c r="E4" s="18" t="s">
        <v>5</v>
      </c>
      <c r="F4" s="17" t="s">
        <v>6</v>
      </c>
      <c r="G4" s="19" t="s">
        <v>5</v>
      </c>
      <c r="H4" s="19" t="s">
        <v>6</v>
      </c>
      <c r="I4" s="20" t="s">
        <v>7</v>
      </c>
    </row>
    <row r="5" spans="1:9" ht="18" customHeight="1" x14ac:dyDescent="0.2">
      <c r="A5" s="76" t="s">
        <v>23</v>
      </c>
      <c r="B5" s="77"/>
      <c r="C5" s="77"/>
      <c r="D5" s="77"/>
      <c r="E5" s="77"/>
      <c r="F5" s="77"/>
      <c r="G5" s="77"/>
      <c r="H5" s="77"/>
      <c r="I5" s="78"/>
    </row>
    <row r="6" spans="1:9" ht="18" customHeight="1" x14ac:dyDescent="0.2">
      <c r="A6" s="21" t="s">
        <v>24</v>
      </c>
      <c r="B6" s="7">
        <f>[1]Ramas!B7</f>
        <v>35</v>
      </c>
      <c r="C6" s="22">
        <f>[1]Ramas!C7</f>
        <v>17</v>
      </c>
      <c r="D6" s="7">
        <f>[1]Ramas!D7</f>
        <v>10</v>
      </c>
      <c r="E6" s="23">
        <f>[1]Ramas!E7</f>
        <v>13</v>
      </c>
      <c r="F6" s="24">
        <f>[1]Ramas!F7</f>
        <v>5</v>
      </c>
      <c r="G6" s="23">
        <f>[1]Ramas!G7</f>
        <v>30</v>
      </c>
      <c r="H6" s="24">
        <f>[1]Ramas!H7</f>
        <v>15</v>
      </c>
      <c r="I6" s="25">
        <f>[1]Ramas!I7</f>
        <v>15</v>
      </c>
    </row>
    <row r="7" spans="1:9" ht="18" customHeight="1" x14ac:dyDescent="0.2">
      <c r="A7" s="26" t="s">
        <v>25</v>
      </c>
      <c r="B7" s="27"/>
      <c r="C7" s="28">
        <f t="shared" ref="C7:I7" si="0">SUM(C6)</f>
        <v>17</v>
      </c>
      <c r="D7" s="27">
        <f t="shared" si="0"/>
        <v>10</v>
      </c>
      <c r="E7" s="29">
        <f t="shared" si="0"/>
        <v>13</v>
      </c>
      <c r="F7" s="27">
        <f t="shared" si="0"/>
        <v>5</v>
      </c>
      <c r="G7" s="29">
        <f t="shared" si="0"/>
        <v>30</v>
      </c>
      <c r="H7" s="27">
        <f t="shared" si="0"/>
        <v>15</v>
      </c>
      <c r="I7" s="30">
        <f t="shared" si="0"/>
        <v>15</v>
      </c>
    </row>
    <row r="8" spans="1:9" ht="18" customHeight="1" x14ac:dyDescent="0.2">
      <c r="A8" s="76" t="s">
        <v>10</v>
      </c>
      <c r="B8" s="77"/>
      <c r="C8" s="77"/>
      <c r="D8" s="77"/>
      <c r="E8" s="77"/>
      <c r="F8" s="77"/>
      <c r="G8" s="77"/>
      <c r="H8" s="77"/>
      <c r="I8" s="78"/>
    </row>
    <row r="9" spans="1:9" ht="18" customHeight="1" x14ac:dyDescent="0.2">
      <c r="A9" s="21" t="s">
        <v>26</v>
      </c>
      <c r="B9" s="7">
        <f>[1]Ramas!B40</f>
        <v>30</v>
      </c>
      <c r="C9" s="31">
        <f>[1]Ramas!C40</f>
        <v>6</v>
      </c>
      <c r="D9" s="32">
        <f>[1]Ramas!D40</f>
        <v>5</v>
      </c>
      <c r="E9" s="33">
        <f>[1]Ramas!E40</f>
        <v>3</v>
      </c>
      <c r="F9" s="34">
        <f>[1]Ramas!F40</f>
        <v>0</v>
      </c>
      <c r="G9" s="33">
        <f>[1]Ramas!G40</f>
        <v>9</v>
      </c>
      <c r="H9" s="34">
        <f>[1]Ramas!H40</f>
        <v>5</v>
      </c>
      <c r="I9" s="35">
        <f>[1]Ramas!I40</f>
        <v>5</v>
      </c>
    </row>
    <row r="10" spans="1:9" ht="18" customHeight="1" x14ac:dyDescent="0.2">
      <c r="A10" s="21" t="s">
        <v>27</v>
      </c>
      <c r="B10" s="7">
        <f>[1]Ramas!B39</f>
        <v>30</v>
      </c>
      <c r="C10" s="31">
        <f>[1]Ramas!C39</f>
        <v>20</v>
      </c>
      <c r="D10" s="32">
        <f>[1]Ramas!D39</f>
        <v>12</v>
      </c>
      <c r="E10" s="33">
        <f>[1]Ramas!E39</f>
        <v>6</v>
      </c>
      <c r="F10" s="34">
        <f>[1]Ramas!F39</f>
        <v>2</v>
      </c>
      <c r="G10" s="33">
        <f>[1]Ramas!G39</f>
        <v>26</v>
      </c>
      <c r="H10" s="34">
        <f>[1]Ramas!H39</f>
        <v>14</v>
      </c>
      <c r="I10" s="35">
        <f>[1]Ramas!I39</f>
        <v>14</v>
      </c>
    </row>
    <row r="11" spans="1:9" ht="18" customHeight="1" x14ac:dyDescent="0.2">
      <c r="A11" s="21" t="s">
        <v>28</v>
      </c>
      <c r="B11" s="7">
        <f>[1]Ramas!B41</f>
        <v>80</v>
      </c>
      <c r="C11" s="31">
        <f>[1]Ramas!C41</f>
        <v>18</v>
      </c>
      <c r="D11" s="32">
        <f>[1]Ramas!D41</f>
        <v>16</v>
      </c>
      <c r="E11" s="33">
        <f>[1]Ramas!E41</f>
        <v>17</v>
      </c>
      <c r="F11" s="34">
        <f>[1]Ramas!F41</f>
        <v>13</v>
      </c>
      <c r="G11" s="33">
        <f>[1]Ramas!G41</f>
        <v>35</v>
      </c>
      <c r="H11" s="34">
        <f>[1]Ramas!H41</f>
        <v>29</v>
      </c>
      <c r="I11" s="35">
        <f>[1]Ramas!I41</f>
        <v>29</v>
      </c>
    </row>
    <row r="12" spans="1:9" ht="24" customHeight="1" x14ac:dyDescent="0.2">
      <c r="A12" s="36" t="s">
        <v>29</v>
      </c>
      <c r="B12" s="9">
        <f>[1]Ramas!B49</f>
        <v>15</v>
      </c>
      <c r="C12" s="31">
        <f>[1]Ramas!C49</f>
        <v>4</v>
      </c>
      <c r="D12" s="32">
        <f>[1]Ramas!D49</f>
        <v>2</v>
      </c>
      <c r="E12" s="33">
        <f>[1]Ramas!E49</f>
        <v>3</v>
      </c>
      <c r="F12" s="34">
        <f>[1]Ramas!F49</f>
        <v>2</v>
      </c>
      <c r="G12" s="33">
        <f>[1]Ramas!G49</f>
        <v>7</v>
      </c>
      <c r="H12" s="34">
        <f>[1]Ramas!H49</f>
        <v>4</v>
      </c>
      <c r="I12" s="35">
        <f>[1]Ramas!I49</f>
        <v>4</v>
      </c>
    </row>
    <row r="13" spans="1:9" ht="18" customHeight="1" x14ac:dyDescent="0.2">
      <c r="A13" s="26" t="s">
        <v>25</v>
      </c>
      <c r="B13" s="27"/>
      <c r="C13" s="37">
        <f t="shared" ref="C13:I13" si="1">SUM(C9:C12)</f>
        <v>48</v>
      </c>
      <c r="D13" s="38">
        <f t="shared" si="1"/>
        <v>35</v>
      </c>
      <c r="E13" s="39">
        <f t="shared" si="1"/>
        <v>29</v>
      </c>
      <c r="F13" s="40">
        <f t="shared" si="1"/>
        <v>17</v>
      </c>
      <c r="G13" s="39">
        <f t="shared" si="1"/>
        <v>77</v>
      </c>
      <c r="H13" s="40">
        <f t="shared" si="1"/>
        <v>52</v>
      </c>
      <c r="I13" s="30">
        <f t="shared" si="1"/>
        <v>52</v>
      </c>
    </row>
    <row r="14" spans="1:9" s="41" customFormat="1" ht="18" customHeight="1" x14ac:dyDescent="0.15">
      <c r="A14" s="76" t="s">
        <v>11</v>
      </c>
      <c r="B14" s="77"/>
      <c r="C14" s="77"/>
      <c r="D14" s="77"/>
      <c r="E14" s="77"/>
      <c r="F14" s="77"/>
      <c r="G14" s="77"/>
      <c r="H14" s="77"/>
      <c r="I14" s="78"/>
    </row>
    <row r="15" spans="1:9" ht="18" customHeight="1" x14ac:dyDescent="0.2">
      <c r="A15" s="21" t="s">
        <v>30</v>
      </c>
      <c r="B15" s="9">
        <f>[1]Ramas!B43</f>
        <v>60</v>
      </c>
      <c r="C15" s="33">
        <f>[1]Ramas!C43</f>
        <v>3</v>
      </c>
      <c r="D15" s="34">
        <f>[1]Ramas!D43</f>
        <v>2</v>
      </c>
      <c r="E15" s="33">
        <f>[1]Ramas!E43</f>
        <v>19</v>
      </c>
      <c r="F15" s="34">
        <f>[1]Ramas!F43</f>
        <v>18</v>
      </c>
      <c r="G15" s="33">
        <f>[1]Ramas!G43</f>
        <v>22</v>
      </c>
      <c r="H15" s="34">
        <f>[1]Ramas!H43</f>
        <v>20</v>
      </c>
      <c r="I15" s="35">
        <f>[1]Ramas!I43</f>
        <v>20</v>
      </c>
    </row>
    <row r="16" spans="1:9" ht="18" customHeight="1" x14ac:dyDescent="0.2">
      <c r="A16" s="21" t="s">
        <v>31</v>
      </c>
      <c r="B16" s="9">
        <f>[1]Ramas!B44</f>
        <v>70</v>
      </c>
      <c r="C16" s="33">
        <f>[1]Ramas!C44</f>
        <v>17</v>
      </c>
      <c r="D16" s="34">
        <f>[1]Ramas!D44</f>
        <v>8</v>
      </c>
      <c r="E16" s="33">
        <f>[1]Ramas!E44</f>
        <v>23</v>
      </c>
      <c r="F16" s="34">
        <f>[1]Ramas!F44</f>
        <v>22</v>
      </c>
      <c r="G16" s="33">
        <f>[1]Ramas!G44</f>
        <v>40</v>
      </c>
      <c r="H16" s="34">
        <f>[1]Ramas!H44</f>
        <v>30</v>
      </c>
      <c r="I16" s="35">
        <f>[1]Ramas!I44</f>
        <v>30</v>
      </c>
    </row>
    <row r="17" spans="1:9" ht="18" customHeight="1" x14ac:dyDescent="0.2">
      <c r="A17" s="21" t="s">
        <v>32</v>
      </c>
      <c r="B17" s="9">
        <f>[1]Ramas!B48</f>
        <v>20</v>
      </c>
      <c r="C17" s="33">
        <f>[1]Ramas!C48</f>
        <v>13</v>
      </c>
      <c r="D17" s="34">
        <f>[1]Ramas!D48</f>
        <v>11</v>
      </c>
      <c r="E17" s="33">
        <f>[1]Ramas!E48</f>
        <v>7</v>
      </c>
      <c r="F17" s="34">
        <f>[1]Ramas!F48</f>
        <v>5</v>
      </c>
      <c r="G17" s="33">
        <f>[1]Ramas!G48</f>
        <v>20</v>
      </c>
      <c r="H17" s="34">
        <f>[1]Ramas!H48</f>
        <v>16</v>
      </c>
      <c r="I17" s="35">
        <f>[1]Ramas!I48</f>
        <v>16</v>
      </c>
    </row>
    <row r="18" spans="1:9" ht="18" customHeight="1" x14ac:dyDescent="0.2">
      <c r="A18" s="21" t="s">
        <v>33</v>
      </c>
      <c r="B18" s="9">
        <f>[1]Ramas!B50</f>
        <v>15</v>
      </c>
      <c r="C18" s="33">
        <f>[1]Ramas!C50</f>
        <v>3</v>
      </c>
      <c r="D18" s="34">
        <f>[1]Ramas!D50</f>
        <v>3</v>
      </c>
      <c r="E18" s="33">
        <f>[1]Ramas!E50</f>
        <v>1</v>
      </c>
      <c r="F18" s="34">
        <f>[1]Ramas!F50</f>
        <v>0</v>
      </c>
      <c r="G18" s="33">
        <f>[1]Ramas!G50</f>
        <v>4</v>
      </c>
      <c r="H18" s="34">
        <f>[1]Ramas!H50</f>
        <v>3</v>
      </c>
      <c r="I18" s="35">
        <f>[1]Ramas!I50</f>
        <v>3</v>
      </c>
    </row>
    <row r="19" spans="1:9" ht="18" customHeight="1" x14ac:dyDescent="0.2">
      <c r="A19" s="21" t="s">
        <v>34</v>
      </c>
      <c r="B19" s="9">
        <f>[1]Ramas!B16</f>
        <v>20</v>
      </c>
      <c r="C19" s="42">
        <v>4</v>
      </c>
      <c r="D19" s="43">
        <v>4</v>
      </c>
      <c r="E19" s="42">
        <v>3</v>
      </c>
      <c r="F19" s="43">
        <v>3</v>
      </c>
      <c r="G19" s="42">
        <v>7</v>
      </c>
      <c r="H19" s="43">
        <v>7</v>
      </c>
      <c r="I19" s="35">
        <v>7</v>
      </c>
    </row>
    <row r="20" spans="1:9" ht="18" customHeight="1" x14ac:dyDescent="0.2">
      <c r="A20" s="26" t="s">
        <v>25</v>
      </c>
      <c r="B20" s="27"/>
      <c r="C20" s="39">
        <f t="shared" ref="C20:I20" si="2">SUM(C15:C19)</f>
        <v>40</v>
      </c>
      <c r="D20" s="40">
        <f t="shared" si="2"/>
        <v>28</v>
      </c>
      <c r="E20" s="39">
        <f t="shared" si="2"/>
        <v>53</v>
      </c>
      <c r="F20" s="40">
        <f t="shared" si="2"/>
        <v>48</v>
      </c>
      <c r="G20" s="39">
        <f t="shared" si="2"/>
        <v>93</v>
      </c>
      <c r="H20" s="40">
        <f t="shared" si="2"/>
        <v>76</v>
      </c>
      <c r="I20" s="30">
        <f t="shared" si="2"/>
        <v>76</v>
      </c>
    </row>
    <row r="21" spans="1:9" s="41" customFormat="1" ht="18" customHeight="1" x14ac:dyDescent="0.15">
      <c r="A21" s="76" t="s">
        <v>35</v>
      </c>
      <c r="B21" s="77"/>
      <c r="C21" s="77"/>
      <c r="D21" s="77"/>
      <c r="E21" s="77"/>
      <c r="F21" s="77"/>
      <c r="G21" s="77"/>
      <c r="H21" s="77"/>
      <c r="I21" s="78"/>
    </row>
    <row r="22" spans="1:9" s="41" customFormat="1" ht="18" customHeight="1" x14ac:dyDescent="0.15">
      <c r="A22" s="21" t="s">
        <v>36</v>
      </c>
      <c r="B22" s="7">
        <f>[1]Ramas!B24</f>
        <v>25</v>
      </c>
      <c r="C22" s="33">
        <f>[1]Ramas!C24</f>
        <v>41</v>
      </c>
      <c r="D22" s="34">
        <f>[1]Ramas!D24</f>
        <v>23</v>
      </c>
      <c r="E22" s="33">
        <f>[1]Ramas!E24</f>
        <v>4</v>
      </c>
      <c r="F22" s="34">
        <f>[1]Ramas!F24</f>
        <v>0</v>
      </c>
      <c r="G22" s="42">
        <f>[1]Ramas!G24</f>
        <v>45</v>
      </c>
      <c r="H22" s="43">
        <f>[1]Ramas!H24</f>
        <v>23</v>
      </c>
      <c r="I22" s="35">
        <f>[1]Ramas!I24</f>
        <v>24</v>
      </c>
    </row>
    <row r="23" spans="1:9" s="44" customFormat="1" ht="18" customHeight="1" x14ac:dyDescent="0.2">
      <c r="A23" s="21" t="s">
        <v>37</v>
      </c>
      <c r="B23" s="7">
        <f>[1]Ramas!B26</f>
        <v>25</v>
      </c>
      <c r="C23" s="33">
        <f>[1]Ramas!C26</f>
        <v>14</v>
      </c>
      <c r="D23" s="34">
        <f>[1]Ramas!D26</f>
        <v>11</v>
      </c>
      <c r="E23" s="33">
        <f>[1]Ramas!E26</f>
        <v>6</v>
      </c>
      <c r="F23" s="34">
        <f>[1]Ramas!F26</f>
        <v>6</v>
      </c>
      <c r="G23" s="42">
        <f>[1]Ramas!G26</f>
        <v>20</v>
      </c>
      <c r="H23" s="43">
        <f>[1]Ramas!H26</f>
        <v>17</v>
      </c>
      <c r="I23" s="35">
        <f>[1]Ramas!I26</f>
        <v>17</v>
      </c>
    </row>
    <row r="24" spans="1:9" ht="18" customHeight="1" x14ac:dyDescent="0.2">
      <c r="A24" s="26" t="s">
        <v>25</v>
      </c>
      <c r="B24" s="27"/>
      <c r="C24" s="39">
        <f>SUM(C22:C23)</f>
        <v>55</v>
      </c>
      <c r="D24" s="40">
        <f t="shared" ref="D24:F24" si="3">SUM(D23+D22)</f>
        <v>34</v>
      </c>
      <c r="E24" s="39">
        <f t="shared" si="3"/>
        <v>10</v>
      </c>
      <c r="F24" s="40">
        <f t="shared" si="3"/>
        <v>6</v>
      </c>
      <c r="G24" s="29">
        <f>SUM(G22:G23)</f>
        <v>65</v>
      </c>
      <c r="H24" s="45">
        <f>SUM(H22:H23)</f>
        <v>40</v>
      </c>
      <c r="I24" s="30">
        <f>SUM(I22:I23)</f>
        <v>41</v>
      </c>
    </row>
    <row r="25" spans="1:9" ht="18" customHeight="1" x14ac:dyDescent="0.2">
      <c r="A25" s="76" t="s">
        <v>13</v>
      </c>
      <c r="B25" s="77"/>
      <c r="C25" s="77"/>
      <c r="D25" s="77"/>
      <c r="E25" s="77"/>
      <c r="F25" s="77"/>
      <c r="G25" s="77"/>
      <c r="H25" s="77"/>
      <c r="I25" s="78"/>
    </row>
    <row r="26" spans="1:9" ht="18" customHeight="1" x14ac:dyDescent="0.2">
      <c r="A26" s="21" t="s">
        <v>38</v>
      </c>
      <c r="B26" s="9">
        <f>[1]Ramas!B15</f>
        <v>15</v>
      </c>
      <c r="C26" s="42">
        <f>[1]Ramas!C15</f>
        <v>11</v>
      </c>
      <c r="D26" s="43">
        <f>[1]Ramas!D15</f>
        <v>8</v>
      </c>
      <c r="E26" s="42">
        <f>[1]Ramas!E15</f>
        <v>10</v>
      </c>
      <c r="F26" s="43">
        <f>[1]Ramas!F15</f>
        <v>6</v>
      </c>
      <c r="G26" s="42">
        <f>[1]Ramas!G15</f>
        <v>21</v>
      </c>
      <c r="H26" s="43">
        <f>[1]Ramas!H15</f>
        <v>14</v>
      </c>
      <c r="I26" s="35">
        <f>[1]Ramas!I15</f>
        <v>15</v>
      </c>
    </row>
    <row r="27" spans="1:9" ht="18" customHeight="1" x14ac:dyDescent="0.2">
      <c r="A27" s="21" t="s">
        <v>39</v>
      </c>
      <c r="B27" s="9">
        <f>[1]Ramas!B17</f>
        <v>10</v>
      </c>
      <c r="C27" s="42">
        <f>[1]Ramas!C17</f>
        <v>4</v>
      </c>
      <c r="D27" s="43">
        <f>[1]Ramas!D17</f>
        <v>3</v>
      </c>
      <c r="E27" s="42">
        <f>[1]Ramas!E17</f>
        <v>1</v>
      </c>
      <c r="F27" s="43">
        <f>[1]Ramas!F17</f>
        <v>1</v>
      </c>
      <c r="G27" s="42">
        <f>[1]Ramas!G17</f>
        <v>5</v>
      </c>
      <c r="H27" s="43">
        <f>[1]Ramas!H17</f>
        <v>4</v>
      </c>
      <c r="I27" s="35">
        <f>[1]Ramas!I17</f>
        <v>4</v>
      </c>
    </row>
    <row r="28" spans="1:9" ht="18" customHeight="1" x14ac:dyDescent="0.2">
      <c r="A28" s="21" t="s">
        <v>40</v>
      </c>
      <c r="B28" s="7">
        <f>[1]Ramas!B45</f>
        <v>20</v>
      </c>
      <c r="C28" s="42">
        <f>[1]Ramas!C45</f>
        <v>4</v>
      </c>
      <c r="D28" s="43">
        <f>[1]Ramas!D45</f>
        <v>2</v>
      </c>
      <c r="E28" s="42">
        <f>[1]Ramas!E45</f>
        <v>0</v>
      </c>
      <c r="F28" s="43">
        <f>[1]Ramas!F45</f>
        <v>0</v>
      </c>
      <c r="G28" s="42">
        <f>[1]Ramas!G45</f>
        <v>4</v>
      </c>
      <c r="H28" s="43">
        <f>[1]Ramas!H45</f>
        <v>2</v>
      </c>
      <c r="I28" s="35">
        <f>[1]Ramas!I45</f>
        <v>2</v>
      </c>
    </row>
    <row r="29" spans="1:9" ht="18" customHeight="1" x14ac:dyDescent="0.2">
      <c r="A29" s="21" t="s">
        <v>41</v>
      </c>
      <c r="B29" s="7">
        <f>[1]Ramas!B18</f>
        <v>25</v>
      </c>
      <c r="C29" s="42">
        <f>[1]Ramas!C18</f>
        <v>8</v>
      </c>
      <c r="D29" s="43">
        <f>[1]Ramas!D18</f>
        <v>4</v>
      </c>
      <c r="E29" s="42">
        <f>[1]Ramas!E18</f>
        <v>1</v>
      </c>
      <c r="F29" s="43">
        <f>[1]Ramas!F18</f>
        <v>1</v>
      </c>
      <c r="G29" s="42">
        <f>[1]Ramas!G18</f>
        <v>9</v>
      </c>
      <c r="H29" s="43">
        <f>[1]Ramas!H18</f>
        <v>5</v>
      </c>
      <c r="I29" s="35">
        <f>[1]Ramas!I18</f>
        <v>5</v>
      </c>
    </row>
    <row r="30" spans="1:9" ht="18" customHeight="1" x14ac:dyDescent="0.2">
      <c r="A30" s="21" t="s">
        <v>42</v>
      </c>
      <c r="B30" s="7">
        <f>[1]Ramas!B19</f>
        <v>15</v>
      </c>
      <c r="C30" s="42">
        <f>[1]Ramas!C19</f>
        <v>1</v>
      </c>
      <c r="D30" s="43">
        <f>[1]Ramas!D19</f>
        <v>1</v>
      </c>
      <c r="E30" s="42">
        <f>[1]Ramas!E19</f>
        <v>3</v>
      </c>
      <c r="F30" s="43">
        <f>[1]Ramas!F19</f>
        <v>3</v>
      </c>
      <c r="G30" s="42">
        <f>[1]Ramas!G19</f>
        <v>4</v>
      </c>
      <c r="H30" s="43">
        <f>[1]Ramas!H19</f>
        <v>4</v>
      </c>
      <c r="I30" s="35">
        <f>[1]Ramas!I19</f>
        <v>4</v>
      </c>
    </row>
    <row r="31" spans="1:9" ht="15.75" customHeight="1" x14ac:dyDescent="0.2">
      <c r="A31" s="21" t="s">
        <v>43</v>
      </c>
      <c r="B31" s="9">
        <f>[1]Ramas!B20</f>
        <v>3</v>
      </c>
      <c r="C31" s="46">
        <f>[1]Ramas!C20</f>
        <v>2</v>
      </c>
      <c r="D31" s="46">
        <f>[1]Ramas!D20</f>
        <v>2</v>
      </c>
      <c r="E31" s="33">
        <f>[1]Ramas!E20</f>
        <v>1</v>
      </c>
      <c r="F31" s="46">
        <f>[1]Ramas!F20</f>
        <v>1</v>
      </c>
      <c r="G31" s="33">
        <f>[1]Ramas!G20</f>
        <v>3</v>
      </c>
      <c r="H31" s="46">
        <f>[1]Ramas!H20</f>
        <v>3</v>
      </c>
      <c r="I31" s="33">
        <f>[1]Ramas!I20</f>
        <v>3</v>
      </c>
    </row>
    <row r="32" spans="1:9" ht="18" customHeight="1" x14ac:dyDescent="0.2">
      <c r="A32" s="26" t="s">
        <v>25</v>
      </c>
      <c r="B32" s="27"/>
      <c r="C32" s="37">
        <f t="shared" ref="C32:I32" si="4">SUM(C26:C31)</f>
        <v>30</v>
      </c>
      <c r="D32" s="38">
        <f t="shared" si="4"/>
        <v>20</v>
      </c>
      <c r="E32" s="37">
        <f t="shared" si="4"/>
        <v>16</v>
      </c>
      <c r="F32" s="38">
        <f t="shared" si="4"/>
        <v>12</v>
      </c>
      <c r="G32" s="37">
        <f t="shared" si="4"/>
        <v>46</v>
      </c>
      <c r="H32" s="38">
        <f t="shared" si="4"/>
        <v>32</v>
      </c>
      <c r="I32" s="29">
        <f t="shared" si="4"/>
        <v>33</v>
      </c>
    </row>
    <row r="33" spans="1:9" ht="18" customHeight="1" x14ac:dyDescent="0.2">
      <c r="A33" s="76" t="s">
        <v>14</v>
      </c>
      <c r="B33" s="77"/>
      <c r="C33" s="77"/>
      <c r="D33" s="77"/>
      <c r="E33" s="77"/>
      <c r="F33" s="77"/>
      <c r="G33" s="77"/>
      <c r="H33" s="77"/>
      <c r="I33" s="78"/>
    </row>
    <row r="34" spans="1:9" ht="18" customHeight="1" x14ac:dyDescent="0.2">
      <c r="A34" s="21" t="s">
        <v>44</v>
      </c>
      <c r="B34" s="7">
        <f>[1]Ramas!B31</f>
        <v>30</v>
      </c>
      <c r="C34" s="42">
        <f>[1]Ramas!C31</f>
        <v>25</v>
      </c>
      <c r="D34" s="43">
        <f>[1]Ramas!D31</f>
        <v>17</v>
      </c>
      <c r="E34" s="42">
        <f>[1]Ramas!E31</f>
        <v>12</v>
      </c>
      <c r="F34" s="43">
        <f>[1]Ramas!F31</f>
        <v>8</v>
      </c>
      <c r="G34" s="42">
        <f>[1]Ramas!G31</f>
        <v>37</v>
      </c>
      <c r="H34" s="43">
        <f>[1]Ramas!H31</f>
        <v>25</v>
      </c>
      <c r="I34" s="35">
        <f>[1]Ramas!I31</f>
        <v>25</v>
      </c>
    </row>
    <row r="35" spans="1:9" ht="18" customHeight="1" x14ac:dyDescent="0.2">
      <c r="A35" s="21" t="s">
        <v>45</v>
      </c>
      <c r="B35" s="7">
        <f>[1]Ramas!B32</f>
        <v>30</v>
      </c>
      <c r="C35" s="42">
        <f>[1]Ramas!C32</f>
        <v>10</v>
      </c>
      <c r="D35" s="43">
        <f>[1]Ramas!D32</f>
        <v>7</v>
      </c>
      <c r="E35" s="42">
        <f>[1]Ramas!E32</f>
        <v>8</v>
      </c>
      <c r="F35" s="43">
        <f>[1]Ramas!F32</f>
        <v>5</v>
      </c>
      <c r="G35" s="42">
        <f>[1]Ramas!G32</f>
        <v>18</v>
      </c>
      <c r="H35" s="43">
        <f>[1]Ramas!H32</f>
        <v>12</v>
      </c>
      <c r="I35" s="35">
        <f>[1]Ramas!I32</f>
        <v>12</v>
      </c>
    </row>
    <row r="36" spans="1:9" ht="18" customHeight="1" x14ac:dyDescent="0.2">
      <c r="A36" s="21" t="s">
        <v>46</v>
      </c>
      <c r="B36" s="7">
        <f>[1]Ramas!B33</f>
        <v>45</v>
      </c>
      <c r="C36" s="42">
        <f>[1]Ramas!C33</f>
        <v>2</v>
      </c>
      <c r="D36" s="43">
        <f>[1]Ramas!D33</f>
        <v>2</v>
      </c>
      <c r="E36" s="42">
        <f>[1]Ramas!E33</f>
        <v>2</v>
      </c>
      <c r="F36" s="43">
        <f>[1]Ramas!F33</f>
        <v>1</v>
      </c>
      <c r="G36" s="42">
        <f>[1]Ramas!G33</f>
        <v>4</v>
      </c>
      <c r="H36" s="43">
        <f>[1]Ramas!H33</f>
        <v>3</v>
      </c>
      <c r="I36" s="35">
        <f>[1]Ramas!I33</f>
        <v>3</v>
      </c>
    </row>
    <row r="37" spans="1:9" ht="18" customHeight="1" x14ac:dyDescent="0.2">
      <c r="A37" s="21" t="s">
        <v>47</v>
      </c>
      <c r="B37" s="7">
        <f>[1]Ramas!B34</f>
        <v>30</v>
      </c>
      <c r="C37" s="42">
        <f>[1]Ramas!C34</f>
        <v>11</v>
      </c>
      <c r="D37" s="43">
        <f>[1]Ramas!D34</f>
        <v>8</v>
      </c>
      <c r="E37" s="42">
        <f>[1]Ramas!E34</f>
        <v>9</v>
      </c>
      <c r="F37" s="43">
        <f>[1]Ramas!F34</f>
        <v>8</v>
      </c>
      <c r="G37" s="42">
        <f>[1]Ramas!G34</f>
        <v>20</v>
      </c>
      <c r="H37" s="43">
        <f>[1]Ramas!H34</f>
        <v>16</v>
      </c>
      <c r="I37" s="35">
        <f>[1]Ramas!I34</f>
        <v>17</v>
      </c>
    </row>
    <row r="38" spans="1:9" ht="18" customHeight="1" x14ac:dyDescent="0.2">
      <c r="A38" s="26" t="s">
        <v>25</v>
      </c>
      <c r="B38" s="27"/>
      <c r="C38" s="29">
        <f>SUM(C34:C37)</f>
        <v>48</v>
      </c>
      <c r="D38" s="27">
        <f>SUM(D34:D37)</f>
        <v>34</v>
      </c>
      <c r="E38" s="29">
        <f>SUM(E34:E37)</f>
        <v>31</v>
      </c>
      <c r="F38" s="27">
        <f>SUM(F34:F37)</f>
        <v>22</v>
      </c>
      <c r="G38" s="29">
        <f>SUM(G34:G37)</f>
        <v>79</v>
      </c>
      <c r="H38" s="27">
        <f t="shared" ref="H38" si="5">SUM(H34:H37)</f>
        <v>56</v>
      </c>
      <c r="I38" s="30">
        <f>SUM(I34:I37)</f>
        <v>57</v>
      </c>
    </row>
    <row r="39" spans="1:9" ht="18" customHeight="1" x14ac:dyDescent="0.2">
      <c r="A39" s="76" t="s">
        <v>15</v>
      </c>
      <c r="B39" s="77"/>
      <c r="C39" s="77"/>
      <c r="D39" s="77"/>
      <c r="E39" s="77"/>
      <c r="F39" s="77"/>
      <c r="G39" s="77"/>
      <c r="H39" s="77"/>
      <c r="I39" s="78"/>
    </row>
    <row r="40" spans="1:9" ht="18" customHeight="1" x14ac:dyDescent="0.2">
      <c r="A40" s="21" t="s">
        <v>48</v>
      </c>
      <c r="B40" s="47">
        <f>[1]Ramas!B29</f>
        <v>28</v>
      </c>
      <c r="C40" s="48">
        <f>[1]Ramas!C29</f>
        <v>17</v>
      </c>
      <c r="D40" s="34">
        <f>[1]Ramas!D29</f>
        <v>13</v>
      </c>
      <c r="E40" s="49">
        <f>[1]Ramas!E29</f>
        <v>20</v>
      </c>
      <c r="F40" s="34">
        <f>[1]Ramas!F29</f>
        <v>15</v>
      </c>
      <c r="G40" s="49">
        <f>[1]Ramas!G29</f>
        <v>37</v>
      </c>
      <c r="H40" s="34">
        <f>[1]Ramas!H29</f>
        <v>28</v>
      </c>
      <c r="I40" s="50">
        <f>[1]Ramas!I29</f>
        <v>28</v>
      </c>
    </row>
    <row r="41" spans="1:9" ht="18" customHeight="1" x14ac:dyDescent="0.2">
      <c r="A41" s="26" t="s">
        <v>25</v>
      </c>
      <c r="B41" s="27"/>
      <c r="C41" s="51">
        <f t="shared" ref="C41:I41" si="6">SUM(C40)</f>
        <v>17</v>
      </c>
      <c r="D41" s="40">
        <f t="shared" si="6"/>
        <v>13</v>
      </c>
      <c r="E41" s="51">
        <f t="shared" si="6"/>
        <v>20</v>
      </c>
      <c r="F41" s="40">
        <f t="shared" si="6"/>
        <v>15</v>
      </c>
      <c r="G41" s="51">
        <f t="shared" si="6"/>
        <v>37</v>
      </c>
      <c r="H41" s="40">
        <f t="shared" si="6"/>
        <v>28</v>
      </c>
      <c r="I41" s="30">
        <f t="shared" si="6"/>
        <v>28</v>
      </c>
    </row>
    <row r="42" spans="1:9" ht="18" customHeight="1" x14ac:dyDescent="0.2">
      <c r="A42" s="79" t="s">
        <v>16</v>
      </c>
      <c r="B42" s="80" t="s">
        <v>49</v>
      </c>
      <c r="C42" s="80" t="s">
        <v>50</v>
      </c>
      <c r="D42" s="80" t="s">
        <v>51</v>
      </c>
      <c r="E42" s="80" t="s">
        <v>52</v>
      </c>
      <c r="F42" s="80" t="s">
        <v>53</v>
      </c>
      <c r="G42" s="80" t="s">
        <v>54</v>
      </c>
      <c r="H42" s="52"/>
      <c r="I42" s="53"/>
    </row>
    <row r="43" spans="1:9" ht="24" customHeight="1" x14ac:dyDescent="0.2">
      <c r="A43" s="36" t="s">
        <v>55</v>
      </c>
      <c r="B43" s="7">
        <f>[1]Ramas!B30</f>
        <v>25</v>
      </c>
      <c r="C43" s="42">
        <f>[1]Ramas!C30</f>
        <v>8</v>
      </c>
      <c r="D43" s="43">
        <f>[1]Ramas!D30</f>
        <v>6</v>
      </c>
      <c r="E43" s="42">
        <f>[1]Ramas!E30</f>
        <v>9</v>
      </c>
      <c r="F43" s="54">
        <f>[1]Ramas!F30</f>
        <v>6</v>
      </c>
      <c r="G43" s="42">
        <f>[1]Ramas!G30</f>
        <v>17</v>
      </c>
      <c r="H43" s="43">
        <f>[1]Ramas!H30</f>
        <v>12</v>
      </c>
      <c r="I43" s="35">
        <f>[1]Ramas!I30</f>
        <v>15</v>
      </c>
    </row>
    <row r="44" spans="1:9" ht="18" customHeight="1" x14ac:dyDescent="0.2">
      <c r="A44" s="21" t="s">
        <v>56</v>
      </c>
      <c r="B44" s="9">
        <f>[1]Ramas!B35</f>
        <v>120</v>
      </c>
      <c r="C44" s="42">
        <f>[1]Ramas!C35</f>
        <v>322</v>
      </c>
      <c r="D44" s="43">
        <f>[1]Ramas!D35</f>
        <v>118</v>
      </c>
      <c r="E44" s="42">
        <f>[1]Ramas!E35</f>
        <v>72</v>
      </c>
      <c r="F44" s="54">
        <f>[1]Ramas!F35</f>
        <v>4</v>
      </c>
      <c r="G44" s="42">
        <f>[1]Ramas!G35</f>
        <v>394</v>
      </c>
      <c r="H44" s="43">
        <f>[1]Ramas!H35</f>
        <v>122</v>
      </c>
      <c r="I44" s="35">
        <f>[1]Ramas!I35</f>
        <v>122</v>
      </c>
    </row>
    <row r="45" spans="1:9" ht="18" customHeight="1" x14ac:dyDescent="0.2">
      <c r="A45" s="21" t="s">
        <v>57</v>
      </c>
      <c r="B45" s="7">
        <f>[1]Ramas!B36</f>
        <v>30</v>
      </c>
      <c r="C45" s="42">
        <f>[1]Ramas!C36</f>
        <v>43</v>
      </c>
      <c r="D45" s="43">
        <f>[1]Ramas!D36</f>
        <v>24</v>
      </c>
      <c r="E45" s="42">
        <f>[1]Ramas!E36</f>
        <v>24</v>
      </c>
      <c r="F45" s="54">
        <f>[1]Ramas!F36</f>
        <v>6</v>
      </c>
      <c r="G45" s="42">
        <f>[1]Ramas!G36</f>
        <v>67</v>
      </c>
      <c r="H45" s="43">
        <f>[1]Ramas!H36</f>
        <v>30</v>
      </c>
      <c r="I45" s="35">
        <f>[1]Ramas!I36</f>
        <v>30</v>
      </c>
    </row>
    <row r="46" spans="1:9" ht="18" customHeight="1" x14ac:dyDescent="0.2">
      <c r="A46" s="26" t="s">
        <v>25</v>
      </c>
      <c r="B46" s="27"/>
      <c r="C46" s="29">
        <f>SUM(C43:C45)</f>
        <v>373</v>
      </c>
      <c r="D46" s="45">
        <f t="shared" ref="D46:H46" si="7">SUM(D43:D45)</f>
        <v>148</v>
      </c>
      <c r="E46" s="28">
        <f t="shared" si="7"/>
        <v>105</v>
      </c>
      <c r="F46" s="55">
        <f t="shared" si="7"/>
        <v>16</v>
      </c>
      <c r="G46" s="29">
        <f t="shared" si="7"/>
        <v>478</v>
      </c>
      <c r="H46" s="45">
        <f t="shared" si="7"/>
        <v>164</v>
      </c>
      <c r="I46" s="30">
        <f>SUM(I43:I45)</f>
        <v>167</v>
      </c>
    </row>
    <row r="47" spans="1:9" ht="18" customHeight="1" x14ac:dyDescent="0.2">
      <c r="A47" s="76" t="s">
        <v>18</v>
      </c>
      <c r="B47" s="77"/>
      <c r="C47" s="77"/>
      <c r="D47" s="77"/>
      <c r="E47" s="77"/>
      <c r="F47" s="77"/>
      <c r="G47" s="77"/>
      <c r="H47" s="77"/>
      <c r="I47" s="78"/>
    </row>
    <row r="48" spans="1:9" ht="26.45" customHeight="1" x14ac:dyDescent="0.2">
      <c r="A48" s="36" t="s">
        <v>58</v>
      </c>
      <c r="B48" s="7">
        <f>[1]Ramas!B6</f>
        <v>20</v>
      </c>
      <c r="C48" s="42">
        <f>[1]Ramas!C6</f>
        <v>1</v>
      </c>
      <c r="D48" s="43">
        <f>[1]Ramas!D6</f>
        <v>0</v>
      </c>
      <c r="E48" s="42">
        <f>[1]Ramas!E6</f>
        <v>0</v>
      </c>
      <c r="F48" s="43">
        <f>[1]Ramas!F6</f>
        <v>0</v>
      </c>
      <c r="G48" s="42">
        <f>[1]Ramas!G6</f>
        <v>1</v>
      </c>
      <c r="H48" s="43">
        <f>[1]Ramas!H6</f>
        <v>0</v>
      </c>
      <c r="I48" s="35">
        <f>[1]Ramas!I6</f>
        <v>0</v>
      </c>
    </row>
    <row r="49" spans="1:9" ht="18" customHeight="1" x14ac:dyDescent="0.2">
      <c r="A49" s="21" t="s">
        <v>59</v>
      </c>
      <c r="B49" s="7">
        <f>[1]Ramas!B8</f>
        <v>40</v>
      </c>
      <c r="C49" s="42">
        <f>[1]Ramas!C8</f>
        <v>6</v>
      </c>
      <c r="D49" s="43">
        <f>[1]Ramas!D8</f>
        <v>5</v>
      </c>
      <c r="E49" s="42">
        <f>[1]Ramas!E8</f>
        <v>2</v>
      </c>
      <c r="F49" s="43">
        <f>[1]Ramas!F8</f>
        <v>2</v>
      </c>
      <c r="G49" s="42">
        <f>[1]Ramas!G8</f>
        <v>8</v>
      </c>
      <c r="H49" s="43">
        <f>[1]Ramas!H8</f>
        <v>7</v>
      </c>
      <c r="I49" s="35">
        <f>[1]Ramas!I8</f>
        <v>7</v>
      </c>
    </row>
    <row r="50" spans="1:9" ht="27.6" customHeight="1" x14ac:dyDescent="0.2">
      <c r="A50" s="36" t="s">
        <v>60</v>
      </c>
      <c r="B50" s="7">
        <f>[1]Ramas!B9</f>
        <v>20</v>
      </c>
      <c r="C50" s="42">
        <f>[1]Ramas!C9</f>
        <v>0</v>
      </c>
      <c r="D50" s="43">
        <f>[1]Ramas!D9</f>
        <v>0</v>
      </c>
      <c r="E50" s="42">
        <f>[1]Ramas!E9</f>
        <v>1</v>
      </c>
      <c r="F50" s="43">
        <f>[1]Ramas!F9</f>
        <v>0</v>
      </c>
      <c r="G50" s="42">
        <f>[1]Ramas!G9</f>
        <v>1</v>
      </c>
      <c r="H50" s="43">
        <f>[1]Ramas!H9</f>
        <v>0</v>
      </c>
      <c r="I50" s="35">
        <f>[1]Ramas!I9</f>
        <v>0</v>
      </c>
    </row>
    <row r="51" spans="1:9" ht="18" customHeight="1" x14ac:dyDescent="0.2">
      <c r="A51" s="21" t="s">
        <v>61</v>
      </c>
      <c r="B51" s="56">
        <f>[1]Ramas!B10</f>
        <v>20</v>
      </c>
      <c r="C51" s="42">
        <f>[1]Ramas!C10</f>
        <v>11</v>
      </c>
      <c r="D51" s="43">
        <f>[1]Ramas!D10</f>
        <v>4</v>
      </c>
      <c r="E51" s="42">
        <f>[1]Ramas!E10</f>
        <v>9</v>
      </c>
      <c r="F51" s="43">
        <f>[1]Ramas!F10</f>
        <v>8</v>
      </c>
      <c r="G51" s="42">
        <f>[1]Ramas!G10</f>
        <v>20</v>
      </c>
      <c r="H51" s="43">
        <f>[1]Ramas!H10</f>
        <v>12</v>
      </c>
      <c r="I51" s="35">
        <f>[1]Ramas!I10</f>
        <v>12</v>
      </c>
    </row>
    <row r="52" spans="1:9" ht="18" customHeight="1" x14ac:dyDescent="0.2">
      <c r="A52" s="21" t="s">
        <v>62</v>
      </c>
      <c r="B52" s="56">
        <f>[1]Ramas!B11</f>
        <v>20</v>
      </c>
      <c r="C52" s="42">
        <f>[1]Ramas!C11</f>
        <v>10</v>
      </c>
      <c r="D52" s="43">
        <f>[1]Ramas!D11</f>
        <v>7</v>
      </c>
      <c r="E52" s="42">
        <f>[1]Ramas!E11</f>
        <v>3</v>
      </c>
      <c r="F52" s="43">
        <f>[1]Ramas!F11</f>
        <v>2</v>
      </c>
      <c r="G52" s="42">
        <f>[1]Ramas!G11</f>
        <v>13</v>
      </c>
      <c r="H52" s="43">
        <f>[1]Ramas!H11</f>
        <v>9</v>
      </c>
      <c r="I52" s="35">
        <f>[1]Ramas!I11</f>
        <v>9</v>
      </c>
    </row>
    <row r="53" spans="1:9" ht="18" customHeight="1" x14ac:dyDescent="0.2">
      <c r="A53" s="21" t="s">
        <v>63</v>
      </c>
      <c r="B53" s="56">
        <f>[1]Ramas!B12</f>
        <v>10</v>
      </c>
      <c r="C53" s="42">
        <f>[1]Ramas!C12</f>
        <v>1</v>
      </c>
      <c r="D53" s="43">
        <f>[1]Ramas!D12</f>
        <v>1</v>
      </c>
      <c r="E53" s="42">
        <f>[1]Ramas!E12</f>
        <v>1</v>
      </c>
      <c r="F53" s="43">
        <f>[1]Ramas!F12</f>
        <v>1</v>
      </c>
      <c r="G53" s="42">
        <f>[1]Ramas!G12</f>
        <v>2</v>
      </c>
      <c r="H53" s="43">
        <f>[1]Ramas!H12</f>
        <v>2</v>
      </c>
      <c r="I53" s="35">
        <f>[1]Ramas!I12</f>
        <v>2</v>
      </c>
    </row>
    <row r="54" spans="1:9" ht="18" customHeight="1" x14ac:dyDescent="0.2">
      <c r="A54" s="26" t="s">
        <v>25</v>
      </c>
      <c r="B54" s="27"/>
      <c r="C54" s="29">
        <f t="shared" ref="C54:I54" si="8">SUM(C48:C53)</f>
        <v>29</v>
      </c>
      <c r="D54" s="45">
        <f t="shared" si="8"/>
        <v>17</v>
      </c>
      <c r="E54" s="29">
        <f t="shared" si="8"/>
        <v>16</v>
      </c>
      <c r="F54" s="45">
        <f t="shared" si="8"/>
        <v>13</v>
      </c>
      <c r="G54" s="29">
        <f t="shared" si="8"/>
        <v>45</v>
      </c>
      <c r="H54" s="45">
        <f t="shared" si="8"/>
        <v>30</v>
      </c>
      <c r="I54" s="30">
        <f t="shared" si="8"/>
        <v>30</v>
      </c>
    </row>
    <row r="55" spans="1:9" ht="18" customHeight="1" x14ac:dyDescent="0.2">
      <c r="A55" s="76" t="s">
        <v>12</v>
      </c>
      <c r="B55" s="77"/>
      <c r="C55" s="77"/>
      <c r="D55" s="77"/>
      <c r="E55" s="77"/>
      <c r="F55" s="77"/>
      <c r="G55" s="77"/>
      <c r="H55" s="77"/>
      <c r="I55" s="78"/>
    </row>
    <row r="56" spans="1:9" ht="18" customHeight="1" x14ac:dyDescent="0.2">
      <c r="A56" s="21" t="s">
        <v>64</v>
      </c>
      <c r="B56" s="9">
        <f>[1]Ramas!B46</f>
        <v>40</v>
      </c>
      <c r="C56" s="42">
        <f>[1]Ramas!C46</f>
        <v>36</v>
      </c>
      <c r="D56" s="43">
        <f>[1]Ramas!D46</f>
        <v>33</v>
      </c>
      <c r="E56" s="42">
        <f>[1]Ramas!E46</f>
        <v>16</v>
      </c>
      <c r="F56" s="43">
        <f>[1]Ramas!F46</f>
        <v>11</v>
      </c>
      <c r="G56" s="42">
        <f>[1]Ramas!G46</f>
        <v>52</v>
      </c>
      <c r="H56" s="43">
        <f>[1]Ramas!H46</f>
        <v>44</v>
      </c>
      <c r="I56" s="35">
        <f>[1]Ramas!I46</f>
        <v>44</v>
      </c>
    </row>
    <row r="57" spans="1:9" ht="18" customHeight="1" x14ac:dyDescent="0.2">
      <c r="A57" s="21" t="s">
        <v>65</v>
      </c>
      <c r="B57" s="9">
        <f>[1]Ramas!B47</f>
        <v>40</v>
      </c>
      <c r="C57" s="42">
        <f>[1]Ramas!C47</f>
        <v>68</v>
      </c>
      <c r="D57" s="43">
        <f>[1]Ramas!D47</f>
        <v>40</v>
      </c>
      <c r="E57" s="42">
        <f>[1]Ramas!E47</f>
        <v>6</v>
      </c>
      <c r="F57" s="43">
        <f>[1]Ramas!F47</f>
        <v>0</v>
      </c>
      <c r="G57" s="42">
        <f>[1]Ramas!G47</f>
        <v>74</v>
      </c>
      <c r="H57" s="43">
        <f>[1]Ramas!H47</f>
        <v>40</v>
      </c>
      <c r="I57" s="35">
        <f>[1]Ramas!I47</f>
        <v>40</v>
      </c>
    </row>
    <row r="58" spans="1:9" ht="18" customHeight="1" x14ac:dyDescent="0.2">
      <c r="A58" s="26" t="s">
        <v>25</v>
      </c>
      <c r="B58" s="27"/>
      <c r="C58" s="29">
        <f>SUM(C56:C57)</f>
        <v>104</v>
      </c>
      <c r="D58" s="45">
        <f t="shared" ref="D58:H58" si="9">SUM(D56:D57)</f>
        <v>73</v>
      </c>
      <c r="E58" s="29">
        <f t="shared" si="9"/>
        <v>22</v>
      </c>
      <c r="F58" s="45">
        <f t="shared" si="9"/>
        <v>11</v>
      </c>
      <c r="G58" s="29">
        <f t="shared" si="9"/>
        <v>126</v>
      </c>
      <c r="H58" s="45">
        <f t="shared" si="9"/>
        <v>84</v>
      </c>
      <c r="I58" s="30">
        <f>SUM(I56:I57)</f>
        <v>84</v>
      </c>
    </row>
    <row r="59" spans="1:9" ht="18" customHeight="1" x14ac:dyDescent="0.2">
      <c r="A59" s="76" t="s">
        <v>19</v>
      </c>
      <c r="B59" s="77" t="s">
        <v>49</v>
      </c>
      <c r="C59" s="77" t="s">
        <v>50</v>
      </c>
      <c r="D59" s="77" t="s">
        <v>51</v>
      </c>
      <c r="E59" s="77" t="s">
        <v>52</v>
      </c>
      <c r="F59" s="77" t="s">
        <v>53</v>
      </c>
      <c r="G59" s="77" t="s">
        <v>54</v>
      </c>
      <c r="H59" s="57"/>
      <c r="I59" s="58"/>
    </row>
    <row r="60" spans="1:9" ht="18" customHeight="1" x14ac:dyDescent="0.2">
      <c r="A60" s="21" t="s">
        <v>66</v>
      </c>
      <c r="B60" s="7">
        <f>[1]Ramas!B23</f>
        <v>25</v>
      </c>
      <c r="C60" s="42">
        <f>[1]Ramas!C23</f>
        <v>14</v>
      </c>
      <c r="D60" s="43">
        <f>[1]Ramas!D23</f>
        <v>10</v>
      </c>
      <c r="E60" s="42">
        <f>[1]Ramas!E23</f>
        <v>5</v>
      </c>
      <c r="F60" s="43">
        <f>[1]Ramas!F23</f>
        <v>3</v>
      </c>
      <c r="G60" s="42">
        <f>[1]Ramas!G23</f>
        <v>19</v>
      </c>
      <c r="H60" s="43">
        <f>[1]Ramas!H23</f>
        <v>13</v>
      </c>
      <c r="I60" s="35">
        <f>[1]Ramas!I23</f>
        <v>13</v>
      </c>
    </row>
    <row r="61" spans="1:9" s="44" customFormat="1" ht="18" customHeight="1" x14ac:dyDescent="0.2">
      <c r="A61" s="21" t="s">
        <v>67</v>
      </c>
      <c r="B61" s="7">
        <f>[1]Ramas!B25</f>
        <v>15</v>
      </c>
      <c r="C61" s="42">
        <f>[1]Ramas!C25</f>
        <v>8</v>
      </c>
      <c r="D61" s="43">
        <f>[1]Ramas!D25</f>
        <v>7</v>
      </c>
      <c r="E61" s="42">
        <f>[1]Ramas!E25</f>
        <v>8</v>
      </c>
      <c r="F61" s="43">
        <f>[1]Ramas!F25</f>
        <v>7</v>
      </c>
      <c r="G61" s="42">
        <f>[1]Ramas!G25</f>
        <v>16</v>
      </c>
      <c r="H61" s="43">
        <f>[1]Ramas!H25</f>
        <v>14</v>
      </c>
      <c r="I61" s="35">
        <f>[1]Ramas!I25</f>
        <v>14</v>
      </c>
    </row>
    <row r="62" spans="1:9" ht="18" customHeight="1" x14ac:dyDescent="0.2">
      <c r="A62" s="26" t="s">
        <v>25</v>
      </c>
      <c r="B62" s="27"/>
      <c r="C62" s="29">
        <f t="shared" ref="C62:I62" si="10">SUM(C60:C61)</f>
        <v>22</v>
      </c>
      <c r="D62" s="27">
        <f t="shared" si="10"/>
        <v>17</v>
      </c>
      <c r="E62" s="29">
        <f t="shared" si="10"/>
        <v>13</v>
      </c>
      <c r="F62" s="27">
        <f t="shared" si="10"/>
        <v>10</v>
      </c>
      <c r="G62" s="29">
        <f t="shared" si="10"/>
        <v>35</v>
      </c>
      <c r="H62" s="27">
        <f t="shared" si="10"/>
        <v>27</v>
      </c>
      <c r="I62" s="30">
        <f t="shared" si="10"/>
        <v>27</v>
      </c>
    </row>
    <row r="63" spans="1:9" ht="18" customHeight="1" x14ac:dyDescent="0.2">
      <c r="A63" s="76" t="s">
        <v>9</v>
      </c>
      <c r="B63" s="77"/>
      <c r="C63" s="77"/>
      <c r="D63" s="77"/>
      <c r="E63" s="77"/>
      <c r="F63" s="77"/>
      <c r="G63" s="77"/>
      <c r="H63" s="77"/>
      <c r="I63" s="78"/>
    </row>
    <row r="64" spans="1:9" ht="18" customHeight="1" x14ac:dyDescent="0.2">
      <c r="A64" s="59" t="s">
        <v>68</v>
      </c>
      <c r="B64" s="9">
        <f>[1]Ramas!B42</f>
        <v>25</v>
      </c>
      <c r="C64" s="42">
        <f>[1]Ramas!C42</f>
        <v>5</v>
      </c>
      <c r="D64" s="43">
        <f>[1]Ramas!D42</f>
        <v>5</v>
      </c>
      <c r="E64" s="42">
        <f>[1]Ramas!E42</f>
        <v>9</v>
      </c>
      <c r="F64" s="43">
        <f>[1]Ramas!F42</f>
        <v>7</v>
      </c>
      <c r="G64" s="46">
        <f>[1]Ramas!G42</f>
        <v>14</v>
      </c>
      <c r="H64" s="9">
        <f>[1]Ramas!H42</f>
        <v>12</v>
      </c>
      <c r="I64" s="35">
        <f>[1]Ramas!I42</f>
        <v>12</v>
      </c>
    </row>
    <row r="65" spans="1:9" ht="18" customHeight="1" x14ac:dyDescent="0.2">
      <c r="A65" s="26" t="s">
        <v>25</v>
      </c>
      <c r="B65" s="60"/>
      <c r="C65" s="29">
        <f t="shared" ref="C65:I65" si="11">SUM(C64)</f>
        <v>5</v>
      </c>
      <c r="D65" s="27">
        <f t="shared" si="11"/>
        <v>5</v>
      </c>
      <c r="E65" s="29">
        <f t="shared" si="11"/>
        <v>9</v>
      </c>
      <c r="F65" s="27">
        <f t="shared" si="11"/>
        <v>7</v>
      </c>
      <c r="G65" s="28">
        <f t="shared" si="11"/>
        <v>14</v>
      </c>
      <c r="H65" s="27">
        <f t="shared" si="11"/>
        <v>12</v>
      </c>
      <c r="I65" s="30">
        <f t="shared" si="11"/>
        <v>12</v>
      </c>
    </row>
    <row r="66" spans="1:9" x14ac:dyDescent="0.2">
      <c r="A66" s="61"/>
      <c r="B66" s="62"/>
      <c r="C66" s="62"/>
      <c r="D66" s="62"/>
      <c r="E66" s="62"/>
      <c r="F66" s="62"/>
      <c r="G66" s="62"/>
      <c r="H66" s="62"/>
      <c r="I66" s="63"/>
    </row>
    <row r="67" spans="1:9" ht="13.5" thickBot="1" x14ac:dyDescent="0.25">
      <c r="A67" s="64" t="s">
        <v>20</v>
      </c>
      <c r="B67" s="65"/>
      <c r="C67" s="65">
        <f t="shared" ref="C67:I67" si="12">C7+C13+C20+C24+C32+C38+C41+C46+C54+C58+C62+C65</f>
        <v>788</v>
      </c>
      <c r="D67" s="65">
        <f t="shared" si="12"/>
        <v>434</v>
      </c>
      <c r="E67" s="65">
        <f t="shared" si="12"/>
        <v>337</v>
      </c>
      <c r="F67" s="65">
        <f t="shared" si="12"/>
        <v>182</v>
      </c>
      <c r="G67" s="66">
        <f t="shared" si="12"/>
        <v>1125</v>
      </c>
      <c r="H67" s="65">
        <f t="shared" si="12"/>
        <v>616</v>
      </c>
      <c r="I67" s="67">
        <f t="shared" si="12"/>
        <v>622</v>
      </c>
    </row>
    <row r="166" spans="1:1" x14ac:dyDescent="0.2">
      <c r="A166" s="68" t="s">
        <v>8</v>
      </c>
    </row>
    <row r="167" spans="1:1" x14ac:dyDescent="0.2">
      <c r="A167" s="68" t="s">
        <v>9</v>
      </c>
    </row>
    <row r="168" spans="1:1" ht="24" x14ac:dyDescent="0.2">
      <c r="A168" s="68" t="s">
        <v>10</v>
      </c>
    </row>
    <row r="169" spans="1:1" ht="24" x14ac:dyDescent="0.2">
      <c r="A169" s="68" t="s">
        <v>11</v>
      </c>
    </row>
    <row r="170" spans="1:1" x14ac:dyDescent="0.2">
      <c r="A170" s="68" t="s">
        <v>12</v>
      </c>
    </row>
    <row r="171" spans="1:1" x14ac:dyDescent="0.2">
      <c r="A171" s="68" t="s">
        <v>35</v>
      </c>
    </row>
    <row r="172" spans="1:1" x14ac:dyDescent="0.2">
      <c r="A172" s="21" t="s">
        <v>13</v>
      </c>
    </row>
    <row r="173" spans="1:1" x14ac:dyDescent="0.2">
      <c r="A173" s="68" t="s">
        <v>14</v>
      </c>
    </row>
    <row r="174" spans="1:1" x14ac:dyDescent="0.2">
      <c r="A174" s="68" t="s">
        <v>15</v>
      </c>
    </row>
    <row r="175" spans="1:1" x14ac:dyDescent="0.2">
      <c r="A175" s="70" t="s">
        <v>16</v>
      </c>
    </row>
    <row r="176" spans="1:1" x14ac:dyDescent="0.2">
      <c r="A176" s="70" t="s">
        <v>18</v>
      </c>
    </row>
    <row r="177" spans="1:1" x14ac:dyDescent="0.2">
      <c r="A177" s="68" t="s">
        <v>19</v>
      </c>
    </row>
  </sheetData>
  <mergeCells count="18">
    <mergeCell ref="A2:I2"/>
    <mergeCell ref="A3:A4"/>
    <mergeCell ref="B3:B4"/>
    <mergeCell ref="C3:D3"/>
    <mergeCell ref="E3:F3"/>
    <mergeCell ref="G3:I3"/>
    <mergeCell ref="A63:I63"/>
    <mergeCell ref="A5:I5"/>
    <mergeCell ref="A8:I8"/>
    <mergeCell ref="A14:I14"/>
    <mergeCell ref="A21:I21"/>
    <mergeCell ref="A25:I25"/>
    <mergeCell ref="A33:I33"/>
    <mergeCell ref="A39:I39"/>
    <mergeCell ref="A42:G42"/>
    <mergeCell ref="A47:I47"/>
    <mergeCell ref="A55:I55"/>
    <mergeCell ref="A59:G59"/>
  </mergeCells>
  <printOptions horizontalCentered="1"/>
  <pageMargins left="7.874015748031496E-2" right="7.874015748031496E-2" top="7.874015748031496E-2" bottom="0.15748031496062992" header="0" footer="0.59055118110236227"/>
  <pageSetup paperSize="9" scale="56" orientation="portrait" r:id="rId1"/>
  <headerFooter alignWithMargins="0">
    <oddFooter>&amp;CEstadística e Indicadores Oficiales del Vicerrectorado de Ordenación Académica
Curso 2019/20&amp;R35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Centros Imprimir</vt:lpstr>
      <vt:lpstr>Centros</vt:lpstr>
      <vt:lpstr>Centros!Área_de_impresión</vt:lpstr>
      <vt:lpstr>Centros!Print_Area</vt:lpstr>
      <vt:lpstr>'Centros Imprimir'!Print_Area</vt:lpstr>
      <vt:lpstr>Centros!Print_Titles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2020-02-05T11:10:48Z</dcterms:created>
  <dcterms:modified xsi:type="dcterms:W3CDTF">2020-02-05T11:10:58Z</dcterms:modified>
</cp:coreProperties>
</file>