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ALUMNOS\sanchezl\Curso 2021-22\Estadísticas\Internas\Informe SGA 2021-22\"/>
    </mc:Choice>
  </mc:AlternateContent>
  <xr:revisionPtr revIDLastSave="0" documentId="13_ncr:1_{04847B76-8936-4F2A-B2AD-A6CF39250F9F}" xr6:coauthVersionLast="36" xr6:coauthVersionMax="36" xr10:uidLastSave="{00000000-0000-0000-0000-000000000000}"/>
  <bookViews>
    <workbookView xWindow="360" yWindow="270" windowWidth="14955" windowHeight="7935" xr2:uid="{00000000-000D-0000-FFFF-FFFF00000000}"/>
  </bookViews>
  <sheets>
    <sheet name="Matriculados" sheetId="1" r:id="rId1"/>
    <sheet name="Distribución Matrícula" sheetId="3" r:id="rId2"/>
  </sheets>
  <definedNames>
    <definedName name="_xlnm.Print_Area" localSheetId="0">Matriculados!$A$1:$J$51</definedName>
    <definedName name="Print_Area" localSheetId="1">'Distribución Matrícula'!$A$1:$M$34</definedName>
    <definedName name="Print_Area" localSheetId="0">Matriculados!$A$1:$J$51</definedName>
    <definedName name="Print_Titles" localSheetId="0">Matriculados!$1:$4</definedName>
  </definedNames>
  <calcPr calcId="191029"/>
</workbook>
</file>

<file path=xl/calcChain.xml><?xml version="1.0" encoding="utf-8"?>
<calcChain xmlns="http://schemas.openxmlformats.org/spreadsheetml/2006/main">
  <c r="B37" i="1" l="1"/>
  <c r="B38" i="1"/>
  <c r="B39" i="1"/>
  <c r="B40" i="1"/>
  <c r="B41" i="1"/>
  <c r="B42" i="1"/>
  <c r="B43" i="1"/>
  <c r="B44" i="1"/>
  <c r="B45" i="1"/>
  <c r="B46" i="1"/>
  <c r="B47" i="1"/>
  <c r="B48" i="1"/>
  <c r="B36" i="1"/>
  <c r="B29" i="1"/>
  <c r="B28" i="1"/>
  <c r="B23" i="1"/>
  <c r="B24" i="1"/>
  <c r="B25" i="1"/>
  <c r="B26" i="1"/>
  <c r="B27" i="1"/>
  <c r="B31" i="1"/>
  <c r="B32" i="1"/>
  <c r="B33" i="1"/>
  <c r="B22" i="1"/>
  <c r="B18" i="1"/>
  <c r="B19" i="1"/>
  <c r="B16" i="1"/>
  <c r="B15" i="1"/>
  <c r="B12" i="1"/>
  <c r="B11" i="1"/>
  <c r="B10" i="1"/>
  <c r="B7" i="1"/>
  <c r="B6" i="1"/>
  <c r="E30" i="1" l="1"/>
  <c r="J23" i="1" l="1"/>
  <c r="J24" i="1"/>
  <c r="J25" i="1"/>
  <c r="I23" i="1"/>
  <c r="I24" i="1"/>
  <c r="I25" i="1"/>
  <c r="F23" i="1"/>
  <c r="F24" i="1"/>
  <c r="F25" i="1"/>
  <c r="E23" i="1"/>
  <c r="E24" i="1"/>
  <c r="E25" i="1"/>
  <c r="J16" i="1"/>
  <c r="I16" i="1"/>
  <c r="F16" i="1"/>
  <c r="E16" i="1"/>
  <c r="E6" i="1"/>
  <c r="F6" i="1"/>
  <c r="I6" i="1"/>
  <c r="J6" i="1"/>
  <c r="E7" i="1"/>
  <c r="F7" i="1"/>
  <c r="I7" i="1"/>
  <c r="J7" i="1"/>
  <c r="E10" i="1"/>
  <c r="F10" i="1"/>
  <c r="I10" i="1"/>
  <c r="J10" i="1"/>
  <c r="E11" i="1"/>
  <c r="F11" i="1"/>
  <c r="I11" i="1"/>
  <c r="J11" i="1"/>
  <c r="E12" i="1"/>
  <c r="F12" i="1"/>
  <c r="I12" i="1"/>
  <c r="J12" i="1"/>
  <c r="J37" i="1" l="1"/>
  <c r="J38" i="1"/>
  <c r="J39" i="1"/>
  <c r="J40" i="1"/>
  <c r="J41" i="1"/>
  <c r="J42" i="1"/>
  <c r="J43" i="1"/>
  <c r="J44" i="1"/>
  <c r="J45" i="1"/>
  <c r="J46" i="1"/>
  <c r="J47" i="1"/>
  <c r="J48" i="1"/>
  <c r="J36" i="1"/>
  <c r="J26" i="1"/>
  <c r="J27" i="1"/>
  <c r="J28" i="1"/>
  <c r="J29" i="1"/>
  <c r="J30" i="1"/>
  <c r="J31" i="1"/>
  <c r="J32" i="1"/>
  <c r="J33" i="1"/>
  <c r="J22" i="1"/>
  <c r="J17" i="1"/>
  <c r="J18" i="1"/>
  <c r="J19" i="1"/>
  <c r="J15" i="1"/>
  <c r="I48" i="1" l="1"/>
  <c r="I47" i="1"/>
  <c r="I46" i="1"/>
  <c r="I45" i="1"/>
  <c r="I44" i="1"/>
  <c r="I43" i="1"/>
  <c r="I42" i="1"/>
  <c r="I41" i="1"/>
  <c r="I40" i="1"/>
  <c r="I39" i="1"/>
  <c r="I38" i="1"/>
  <c r="I37" i="1"/>
  <c r="I36" i="1"/>
  <c r="I33" i="1"/>
  <c r="I32" i="1"/>
  <c r="I31" i="1"/>
  <c r="I30" i="1"/>
  <c r="I29" i="1"/>
  <c r="I28" i="1"/>
  <c r="I27" i="1"/>
  <c r="I26" i="1"/>
  <c r="I22" i="1"/>
  <c r="I19" i="1"/>
  <c r="I18" i="1"/>
  <c r="I17" i="1"/>
  <c r="I15" i="1"/>
  <c r="F17" i="1"/>
  <c r="F18" i="1"/>
  <c r="F19" i="1"/>
  <c r="F15" i="1"/>
  <c r="F37" i="1"/>
  <c r="F38" i="1"/>
  <c r="F39" i="1"/>
  <c r="F40" i="1"/>
  <c r="F41" i="1"/>
  <c r="F42" i="1"/>
  <c r="F43" i="1"/>
  <c r="F44" i="1"/>
  <c r="F45" i="1"/>
  <c r="F46" i="1"/>
  <c r="F47" i="1"/>
  <c r="F48" i="1"/>
  <c r="F36" i="1"/>
  <c r="F26" i="1"/>
  <c r="F27" i="1"/>
  <c r="F28" i="1"/>
  <c r="F29" i="1"/>
  <c r="F30" i="1"/>
  <c r="F31" i="1"/>
  <c r="F32" i="1"/>
  <c r="F33" i="1"/>
  <c r="F22" i="1"/>
  <c r="E37" i="1"/>
  <c r="E38" i="1"/>
  <c r="E39" i="1"/>
  <c r="E40" i="1"/>
  <c r="E41" i="1"/>
  <c r="E42" i="1"/>
  <c r="E43" i="1"/>
  <c r="E44" i="1"/>
  <c r="E45" i="1"/>
  <c r="E46" i="1"/>
  <c r="E47" i="1"/>
  <c r="E48" i="1"/>
  <c r="E36" i="1"/>
  <c r="E26" i="1"/>
  <c r="E27" i="1"/>
  <c r="E28" i="1"/>
  <c r="E29" i="1"/>
  <c r="E31" i="1"/>
  <c r="E32" i="1"/>
  <c r="E33" i="1"/>
  <c r="E22" i="1"/>
  <c r="E17" i="1"/>
  <c r="E18" i="1"/>
  <c r="E19" i="1"/>
  <c r="E15" i="1"/>
  <c r="H34" i="1" l="1"/>
  <c r="G34" i="1"/>
  <c r="C34" i="1"/>
  <c r="D34" i="1"/>
  <c r="B34" i="1"/>
  <c r="H13" i="1" l="1"/>
  <c r="B13" i="1" l="1"/>
  <c r="G13" i="1" l="1"/>
  <c r="D13" i="1"/>
  <c r="C13" i="1"/>
  <c r="B49" i="1" l="1"/>
  <c r="B20" i="1"/>
  <c r="B8" i="1" l="1"/>
  <c r="H8" i="1" l="1"/>
  <c r="D8" i="1" l="1"/>
  <c r="C8" i="1"/>
  <c r="G8" i="1"/>
  <c r="H49" i="1"/>
  <c r="H20" i="1" l="1"/>
  <c r="E8" i="1"/>
  <c r="D49" i="1"/>
  <c r="D20" i="1"/>
  <c r="H50" i="1" l="1"/>
  <c r="D50" i="1"/>
  <c r="I8" i="1"/>
  <c r="E53" i="1" l="1"/>
  <c r="I34" i="1"/>
  <c r="E13" i="1"/>
  <c r="I13" i="1"/>
  <c r="C20" i="1"/>
  <c r="E20" i="1" s="1"/>
  <c r="G20" i="1"/>
  <c r="I20" i="1" s="1"/>
  <c r="E34" i="1"/>
  <c r="C49" i="1"/>
  <c r="E49" i="1" s="1"/>
  <c r="G49" i="1"/>
  <c r="I49" i="1" s="1"/>
  <c r="F13" i="1" l="1"/>
  <c r="J13" i="1"/>
  <c r="F8" i="1"/>
  <c r="J8" i="1"/>
  <c r="J20" i="1"/>
  <c r="F20" i="1"/>
  <c r="J34" i="1"/>
  <c r="F34" i="1"/>
  <c r="J49" i="1"/>
  <c r="F49" i="1"/>
  <c r="B50" i="1"/>
  <c r="C50" i="1"/>
  <c r="G50" i="1"/>
  <c r="I50" i="1" s="1"/>
  <c r="E50" i="1" l="1"/>
  <c r="D53" i="1"/>
  <c r="E54" i="1" s="1"/>
  <c r="J50" i="1"/>
  <c r="F50" i="1"/>
</calcChain>
</file>

<file path=xl/sharedStrings.xml><?xml version="1.0" encoding="utf-8"?>
<sst xmlns="http://schemas.openxmlformats.org/spreadsheetml/2006/main" count="60" uniqueCount="56">
  <si>
    <t>Administración y Dirección de Empresas</t>
  </si>
  <si>
    <t>Derecho</t>
  </si>
  <si>
    <t>Economía</t>
  </si>
  <si>
    <t>Enfermería</t>
  </si>
  <si>
    <t>Física</t>
  </si>
  <si>
    <t>Fisioterapia</t>
  </si>
  <si>
    <t>Historia</t>
  </si>
  <si>
    <t>Ingeniería de los Recursos Energéticos</t>
  </si>
  <si>
    <t>Ingeniería de los Recursos Mineros</t>
  </si>
  <si>
    <t>Ingeniería de Tecnologías de Telecomunicación</t>
  </si>
  <si>
    <t>Ingeniería Eléctrica</t>
  </si>
  <si>
    <t>Ingeniería Electrónica Industrial y Automática</t>
  </si>
  <si>
    <t>Ingeniería en Tecnologías Industriales</t>
  </si>
  <si>
    <t>Ingeniería Informática</t>
  </si>
  <si>
    <t>Ingeniería Marina</t>
  </si>
  <si>
    <t>Ingeniería Marítima</t>
  </si>
  <si>
    <t>Ingeniería Mecánica</t>
  </si>
  <si>
    <t>Ingeniería Náutica y Transporte Marítimo</t>
  </si>
  <si>
    <t>Ingeniería Química</t>
  </si>
  <si>
    <t>Magisterio de Educación Infantil</t>
  </si>
  <si>
    <t>Magisterio de Educación Primaria</t>
  </si>
  <si>
    <t>Matemáticas</t>
  </si>
  <si>
    <t>Medicina</t>
  </si>
  <si>
    <t>Relaciones Laborales</t>
  </si>
  <si>
    <t>TOTALES</t>
  </si>
  <si>
    <t>ARTE Y HUMANIDADES</t>
  </si>
  <si>
    <t>CIENCIAS</t>
  </si>
  <si>
    <t>CIENCIAS DE LA SALUD</t>
  </si>
  <si>
    <t>CIENCIAS SOCIALES Y JURÍDICAS</t>
  </si>
  <si>
    <t>INGENIERÍA Y ARQUITECTURA</t>
  </si>
  <si>
    <t>Total Arte y Humanidades</t>
  </si>
  <si>
    <t>Total Ciencias</t>
  </si>
  <si>
    <t>Total Ciencias de la Salud</t>
  </si>
  <si>
    <t>Total Ciencias Sociales y Jurídicas</t>
  </si>
  <si>
    <t>Total Ingeniería y Arquitectura</t>
  </si>
  <si>
    <t>MATRÍCULA</t>
  </si>
  <si>
    <t>Geografía y Ordenación del Territorio</t>
  </si>
  <si>
    <t>TITULACIONES Y RAMAS DE ESTUDIO</t>
  </si>
  <si>
    <t>ADMITIDOS</t>
  </si>
  <si>
    <t>% M - A</t>
  </si>
  <si>
    <t>% MAT. TOTAL</t>
  </si>
  <si>
    <t>% M -A</t>
  </si>
  <si>
    <t>% M-A: Porcentaje de matriculados respecto a admitidos. % Mat. Total: Porcentaje de matriculados en cada distrito respecto al total de matriculados.</t>
  </si>
  <si>
    <t>Logopedia</t>
  </si>
  <si>
    <t>Estudios Hispánicos</t>
  </si>
  <si>
    <t>OTRAS PROCEDENCIAS</t>
  </si>
  <si>
    <t>PROCEDENCIA CANTABRIA</t>
  </si>
  <si>
    <t>Doble Grado en Física y Matemáticas</t>
  </si>
  <si>
    <t>Gestión Hotelera y Turística</t>
  </si>
  <si>
    <t>Doble Grado en Administración y Dirección de Empresas y Economía</t>
  </si>
  <si>
    <t>Doble Grado en Derecho y Administración y Dirección de Empresas</t>
  </si>
  <si>
    <t>Ciencias Biomédicas</t>
  </si>
  <si>
    <t>Doble Grado en Admón. y Dirección de Empresas y Rel. Laborales</t>
  </si>
  <si>
    <t>Doble Grado en Mº en Educación Infantil y en Educación Primaria</t>
  </si>
  <si>
    <t>Ingeniería Civil (Mención en Construcciones Civiles)</t>
  </si>
  <si>
    <t>FIDELIDAD DE LA DEMANDA Y DISTRIBUCIÓN REAL DE LA MATRÍCULA: CURSO 2021/22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</si>
</sst>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0"/>
      <color theme="8" tint="-0.499984740745262"/>
      <name val="Arial"/>
      <family val="2"/>
    </font>
    <font>
      <sz val="10"/>
      <name val="Verdana"/>
      <family val="2"/>
    </font>
    <font>
      <b/>
      <sz val="10"/>
      <color theme="0"/>
      <name val="Arial"/>
      <family val="2"/>
    </font>
    <font>
      <b/>
      <sz val="14"/>
      <color theme="8" tint="-0.499984740745262"/>
      <name val="Arial"/>
      <family val="2"/>
    </font>
    <font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</fills>
  <borders count="51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theme="0" tint="-0.14996795556505021"/>
      </right>
      <top style="medium">
        <color indexed="64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medium">
        <color indexed="64"/>
      </top>
      <bottom style="thin">
        <color theme="0" tint="-0.14996795556505021"/>
      </bottom>
      <diagonal/>
    </border>
    <border>
      <left style="thin">
        <color theme="0" tint="-0.14996795556505021"/>
      </left>
      <right style="medium">
        <color indexed="64"/>
      </right>
      <top style="medium">
        <color indexed="64"/>
      </top>
      <bottom style="thin">
        <color theme="0" tint="-0.14996795556505021"/>
      </bottom>
      <diagonal/>
    </border>
    <border>
      <left style="medium">
        <color indexed="64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indexed="64"/>
      </left>
      <right style="thin">
        <color theme="0" tint="-0.14996795556505021"/>
      </right>
      <top style="thin">
        <color theme="0" tint="-0.14996795556505021"/>
      </top>
      <bottom style="medium">
        <color indexed="64"/>
      </bottom>
      <diagonal/>
    </border>
    <border>
      <left style="medium">
        <color indexed="64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medium">
        <color indexed="64"/>
      </right>
      <top/>
      <bottom style="thin">
        <color theme="0" tint="-0.14996795556505021"/>
      </bottom>
      <diagonal/>
    </border>
    <border>
      <left style="medium">
        <color indexed="64"/>
      </left>
      <right style="thin">
        <color theme="0" tint="-0.14996795556505021"/>
      </right>
      <top style="thin">
        <color theme="0" tint="-0.14996795556505021"/>
      </top>
      <bottom style="thin">
        <color indexed="64"/>
      </bottom>
      <diagonal/>
    </border>
    <border>
      <left style="thin">
        <color theme="0" tint="-0.14996795556505021"/>
      </left>
      <right style="medium">
        <color indexed="64"/>
      </right>
      <top style="thin">
        <color theme="0" tint="-0.14996795556505021"/>
      </top>
      <bottom style="thin">
        <color indexed="64"/>
      </bottom>
      <diagonal/>
    </border>
    <border>
      <left style="thin">
        <color theme="0" tint="-0.14996795556505021"/>
      </left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indexed="64"/>
      </bottom>
      <diagonal/>
    </border>
    <border>
      <left style="thin">
        <color theme="0" tint="-0.14996795556505021"/>
      </left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theme="0" tint="-0.14996795556505021"/>
      </right>
      <top style="thin">
        <color theme="0" tint="-0.14996795556505021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theme="0" tint="-0.14996795556505021"/>
      </right>
      <top style="medium">
        <color indexed="64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theme="0" tint="-0.14996795556505021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/>
      <diagonal/>
    </border>
    <border>
      <left style="thin">
        <color indexed="64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theme="0" tint="-0.24994659260841701"/>
      </right>
      <top style="thin">
        <color theme="0" tint="-0.14996795556505021"/>
      </top>
      <bottom style="medium">
        <color indexed="64"/>
      </bottom>
      <diagonal/>
    </border>
    <border>
      <left/>
      <right style="thin">
        <color theme="0" tint="-0.14996795556505021"/>
      </right>
      <top/>
      <bottom style="thin">
        <color indexed="64"/>
      </bottom>
      <diagonal/>
    </border>
    <border>
      <left style="thin">
        <color indexed="64"/>
      </left>
      <right style="thin">
        <color theme="0" tint="-0.14996795556505021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 tint="-0.249977111117893"/>
      </left>
      <right style="thin">
        <color indexed="64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indexed="64"/>
      </right>
      <top style="thin">
        <color theme="0" tint="-0.249977111117893"/>
      </top>
      <bottom style="thin">
        <color indexed="64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medium">
        <color indexed="64"/>
      </bottom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indexed="64"/>
      </right>
      <top style="thin">
        <color theme="0" tint="-0.249977111117893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theme="0" tint="-0.14996795556505021"/>
      </right>
      <top style="thin">
        <color indexed="64"/>
      </top>
      <bottom/>
      <diagonal/>
    </border>
    <border>
      <left/>
      <right style="medium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249977111117893"/>
      </left>
      <right style="medium">
        <color indexed="64"/>
      </right>
      <top style="thin">
        <color theme="0" tint="-0.249977111117893"/>
      </top>
      <bottom style="thin">
        <color theme="0" tint="-0.249977111117893"/>
      </bottom>
      <diagonal/>
    </border>
  </borders>
  <cellStyleXfs count="2">
    <xf numFmtId="0" fontId="0" fillId="0" borderId="0"/>
    <xf numFmtId="0" fontId="2" fillId="0" borderId="0"/>
  </cellStyleXfs>
  <cellXfs count="91">
    <xf numFmtId="0" fontId="0" fillId="0" borderId="0" xfId="0"/>
    <xf numFmtId="0" fontId="0" fillId="0" borderId="0" xfId="0" applyFill="1"/>
    <xf numFmtId="0" fontId="1" fillId="0" borderId="0" xfId="0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0" fillId="0" borderId="0" xfId="0" applyFill="1" applyAlignment="1">
      <alignment horizontal="center"/>
    </xf>
    <xf numFmtId="0" fontId="0" fillId="0" borderId="0" xfId="0" applyAlignment="1">
      <alignment horizontal="center"/>
    </xf>
    <xf numFmtId="1" fontId="4" fillId="2" borderId="0" xfId="0" applyNumberFormat="1" applyFont="1" applyFill="1" applyAlignment="1">
      <alignment horizontal="center" vertical="center"/>
    </xf>
    <xf numFmtId="1" fontId="0" fillId="2" borderId="0" xfId="0" applyNumberFormat="1" applyFill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3" fontId="2" fillId="2" borderId="6" xfId="0" applyNumberFormat="1" applyFont="1" applyFill="1" applyBorder="1"/>
    <xf numFmtId="0" fontId="3" fillId="2" borderId="5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3" fontId="2" fillId="2" borderId="14" xfId="0" applyNumberFormat="1" applyFont="1" applyFill="1" applyBorder="1" applyAlignment="1">
      <alignment horizontal="center"/>
    </xf>
    <xf numFmtId="3" fontId="2" fillId="2" borderId="16" xfId="0" applyNumberFormat="1" applyFont="1" applyFill="1" applyBorder="1" applyAlignment="1">
      <alignment horizontal="center"/>
    </xf>
    <xf numFmtId="4" fontId="2" fillId="2" borderId="27" xfId="0" applyNumberFormat="1" applyFont="1" applyFill="1" applyBorder="1" applyAlignment="1">
      <alignment horizontal="center"/>
    </xf>
    <xf numFmtId="4" fontId="2" fillId="2" borderId="30" xfId="0" applyNumberFormat="1" applyFont="1" applyFill="1" applyBorder="1" applyAlignment="1">
      <alignment horizontal="center"/>
    </xf>
    <xf numFmtId="0" fontId="5" fillId="3" borderId="20" xfId="0" applyFont="1" applyFill="1" applyBorder="1" applyAlignment="1">
      <alignment horizontal="center" vertical="center"/>
    </xf>
    <xf numFmtId="2" fontId="5" fillId="3" borderId="23" xfId="0" applyNumberFormat="1" applyFont="1" applyFill="1" applyBorder="1" applyAlignment="1">
      <alignment horizontal="center" vertical="center"/>
    </xf>
    <xf numFmtId="2" fontId="5" fillId="3" borderId="24" xfId="0" applyNumberFormat="1" applyFont="1" applyFill="1" applyBorder="1" applyAlignment="1">
      <alignment horizontal="center" vertical="center"/>
    </xf>
    <xf numFmtId="0" fontId="5" fillId="3" borderId="18" xfId="0" applyFont="1" applyFill="1" applyBorder="1" applyAlignment="1">
      <alignment horizontal="center" vertical="center"/>
    </xf>
    <xf numFmtId="3" fontId="2" fillId="2" borderId="33" xfId="0" applyNumberFormat="1" applyFont="1" applyFill="1" applyBorder="1"/>
    <xf numFmtId="3" fontId="1" fillId="4" borderId="11" xfId="0" applyNumberFormat="1" applyFont="1" applyFill="1" applyBorder="1"/>
    <xf numFmtId="3" fontId="1" fillId="4" borderId="15" xfId="0" applyNumberFormat="1" applyFont="1" applyFill="1" applyBorder="1" applyAlignment="1">
      <alignment horizontal="center"/>
    </xf>
    <xf numFmtId="3" fontId="1" fillId="4" borderId="13" xfId="0" applyNumberFormat="1" applyFont="1" applyFill="1" applyBorder="1" applyAlignment="1">
      <alignment horizontal="center"/>
    </xf>
    <xf numFmtId="4" fontId="1" fillId="4" borderId="17" xfId="0" applyNumberFormat="1" applyFont="1" applyFill="1" applyBorder="1" applyAlignment="1">
      <alignment horizontal="center"/>
    </xf>
    <xf numFmtId="4" fontId="1" fillId="4" borderId="28" xfId="0" applyNumberFormat="1" applyFont="1" applyFill="1" applyBorder="1" applyAlignment="1">
      <alignment horizontal="center"/>
    </xf>
    <xf numFmtId="4" fontId="1" fillId="4" borderId="15" xfId="0" applyNumberFormat="1" applyFont="1" applyFill="1" applyBorder="1" applyAlignment="1">
      <alignment horizontal="center"/>
    </xf>
    <xf numFmtId="4" fontId="1" fillId="4" borderId="12" xfId="0" applyNumberFormat="1" applyFont="1" applyFill="1" applyBorder="1" applyAlignment="1">
      <alignment horizontal="center"/>
    </xf>
    <xf numFmtId="3" fontId="1" fillId="4" borderId="7" xfId="0" applyNumberFormat="1" applyFont="1" applyFill="1" applyBorder="1"/>
    <xf numFmtId="4" fontId="1" fillId="4" borderId="25" xfId="0" applyNumberFormat="1" applyFont="1" applyFill="1" applyBorder="1" applyAlignment="1">
      <alignment horizontal="center"/>
    </xf>
    <xf numFmtId="4" fontId="1" fillId="4" borderId="35" xfId="0" applyNumberFormat="1" applyFont="1" applyFill="1" applyBorder="1" applyAlignment="1">
      <alignment horizontal="center"/>
    </xf>
    <xf numFmtId="3" fontId="1" fillId="4" borderId="36" xfId="0" applyNumberFormat="1" applyFont="1" applyFill="1" applyBorder="1" applyAlignment="1">
      <alignment horizontal="center"/>
    </xf>
    <xf numFmtId="4" fontId="1" fillId="4" borderId="37" xfId="0" applyNumberFormat="1" applyFont="1" applyFill="1" applyBorder="1" applyAlignment="1">
      <alignment horizontal="center"/>
    </xf>
    <xf numFmtId="4" fontId="1" fillId="4" borderId="38" xfId="0" applyNumberFormat="1" applyFont="1" applyFill="1" applyBorder="1" applyAlignment="1">
      <alignment horizontal="center"/>
    </xf>
    <xf numFmtId="0" fontId="0" fillId="0" borderId="24" xfId="0" applyBorder="1"/>
    <xf numFmtId="0" fontId="0" fillId="0" borderId="0" xfId="0" applyBorder="1"/>
    <xf numFmtId="4" fontId="2" fillId="2" borderId="40" xfId="0" applyNumberFormat="1" applyFont="1" applyFill="1" applyBorder="1" applyAlignment="1">
      <alignment horizontal="center"/>
    </xf>
    <xf numFmtId="0" fontId="0" fillId="0" borderId="40" xfId="0" applyBorder="1"/>
    <xf numFmtId="3" fontId="2" fillId="2" borderId="39" xfId="0" applyNumberFormat="1" applyFont="1" applyFill="1" applyBorder="1" applyAlignment="1">
      <alignment horizontal="center"/>
    </xf>
    <xf numFmtId="0" fontId="7" fillId="0" borderId="39" xfId="0" applyNumberFormat="1" applyFont="1" applyFill="1" applyBorder="1" applyAlignment="1">
      <alignment horizontal="center"/>
    </xf>
    <xf numFmtId="0" fontId="0" fillId="0" borderId="39" xfId="0" applyBorder="1"/>
    <xf numFmtId="3" fontId="2" fillId="2" borderId="40" xfId="0" applyNumberFormat="1" applyFont="1" applyFill="1" applyBorder="1" applyAlignment="1">
      <alignment horizontal="center"/>
    </xf>
    <xf numFmtId="0" fontId="7" fillId="0" borderId="40" xfId="0" applyNumberFormat="1" applyFont="1" applyFill="1" applyBorder="1" applyAlignment="1">
      <alignment horizontal="center"/>
    </xf>
    <xf numFmtId="4" fontId="2" fillId="2" borderId="39" xfId="0" applyNumberFormat="1" applyFont="1" applyFill="1" applyBorder="1" applyAlignment="1">
      <alignment horizontal="center"/>
    </xf>
    <xf numFmtId="0" fontId="0" fillId="0" borderId="34" xfId="0" applyBorder="1"/>
    <xf numFmtId="3" fontId="1" fillId="4" borderId="41" xfId="0" applyNumberFormat="1" applyFont="1" applyFill="1" applyBorder="1" applyAlignment="1">
      <alignment horizontal="center"/>
    </xf>
    <xf numFmtId="4" fontId="1" fillId="4" borderId="42" xfId="0" applyNumberFormat="1" applyFont="1" applyFill="1" applyBorder="1" applyAlignment="1">
      <alignment horizontal="center"/>
    </xf>
    <xf numFmtId="4" fontId="1" fillId="4" borderId="41" xfId="0" applyNumberFormat="1" applyFont="1" applyFill="1" applyBorder="1" applyAlignment="1">
      <alignment horizontal="center"/>
    </xf>
    <xf numFmtId="3" fontId="1" fillId="4" borderId="42" xfId="0" applyNumberFormat="1" applyFont="1" applyFill="1" applyBorder="1" applyAlignment="1">
      <alignment horizontal="center"/>
    </xf>
    <xf numFmtId="0" fontId="0" fillId="0" borderId="41" xfId="0" applyBorder="1"/>
    <xf numFmtId="0" fontId="0" fillId="0" borderId="42" xfId="0" applyBorder="1"/>
    <xf numFmtId="3" fontId="1" fillId="4" borderId="43" xfId="0" applyNumberFormat="1" applyFont="1" applyFill="1" applyBorder="1" applyAlignment="1">
      <alignment horizontal="center"/>
    </xf>
    <xf numFmtId="4" fontId="1" fillId="4" borderId="43" xfId="0" applyNumberFormat="1" applyFont="1" applyFill="1" applyBorder="1" applyAlignment="1">
      <alignment horizontal="center"/>
    </xf>
    <xf numFmtId="0" fontId="0" fillId="0" borderId="44" xfId="0" applyBorder="1"/>
    <xf numFmtId="0" fontId="0" fillId="0" borderId="45" xfId="0" applyBorder="1"/>
    <xf numFmtId="3" fontId="0" fillId="0" borderId="0" xfId="0" applyNumberFormat="1" applyFill="1" applyAlignment="1">
      <alignment horizontal="center"/>
    </xf>
    <xf numFmtId="3" fontId="0" fillId="0" borderId="0" xfId="0" applyNumberFormat="1" applyAlignment="1">
      <alignment horizontal="center"/>
    </xf>
    <xf numFmtId="0" fontId="1" fillId="5" borderId="2" xfId="0" applyFont="1" applyFill="1" applyBorder="1" applyAlignment="1">
      <alignment horizontal="left"/>
    </xf>
    <xf numFmtId="3" fontId="1" fillId="5" borderId="34" xfId="0" applyNumberFormat="1" applyFont="1" applyFill="1" applyBorder="1" applyAlignment="1">
      <alignment horizontal="center"/>
    </xf>
    <xf numFmtId="3" fontId="1" fillId="5" borderId="0" xfId="0" applyNumberFormat="1" applyFont="1" applyFill="1" applyBorder="1" applyAlignment="1">
      <alignment horizontal="center"/>
    </xf>
    <xf numFmtId="4" fontId="1" fillId="5" borderId="23" xfId="0" applyNumberFormat="1" applyFont="1" applyFill="1" applyBorder="1" applyAlignment="1">
      <alignment horizontal="center"/>
    </xf>
    <xf numFmtId="4" fontId="1" fillId="5" borderId="34" xfId="0" applyNumberFormat="1" applyFont="1" applyFill="1" applyBorder="1" applyAlignment="1">
      <alignment horizontal="center"/>
    </xf>
    <xf numFmtId="4" fontId="1" fillId="5" borderId="1" xfId="0" applyNumberFormat="1" applyFont="1" applyFill="1" applyBorder="1" applyAlignment="1">
      <alignment horizontal="center"/>
    </xf>
    <xf numFmtId="4" fontId="1" fillId="5" borderId="31" xfId="0" applyNumberFormat="1" applyFont="1" applyFill="1" applyBorder="1" applyAlignment="1">
      <alignment horizontal="center"/>
    </xf>
    <xf numFmtId="4" fontId="2" fillId="2" borderId="49" xfId="0" applyNumberFormat="1" applyFont="1" applyFill="1" applyBorder="1" applyAlignment="1">
      <alignment horizontal="center"/>
    </xf>
    <xf numFmtId="4" fontId="2" fillId="2" borderId="50" xfId="0" applyNumberFormat="1" applyFont="1" applyFill="1" applyBorder="1" applyAlignment="1">
      <alignment horizontal="center"/>
    </xf>
    <xf numFmtId="0" fontId="6" fillId="0" borderId="18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left" vertical="center"/>
    </xf>
    <xf numFmtId="0" fontId="3" fillId="2" borderId="21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19" xfId="0" applyFont="1" applyFill="1" applyBorder="1" applyAlignment="1">
      <alignment horizontal="center" vertical="center"/>
    </xf>
    <xf numFmtId="2" fontId="5" fillId="3" borderId="26" xfId="0" applyNumberFormat="1" applyFont="1" applyFill="1" applyBorder="1" applyAlignment="1">
      <alignment horizontal="center" vertical="center"/>
    </xf>
    <xf numFmtId="2" fontId="5" fillId="3" borderId="1" xfId="0" applyNumberFormat="1" applyFont="1" applyFill="1" applyBorder="1" applyAlignment="1">
      <alignment horizontal="center" vertical="center"/>
    </xf>
    <xf numFmtId="2" fontId="5" fillId="3" borderId="31" xfId="0" applyNumberFormat="1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2" xfId="0" applyFont="1" applyFill="1" applyBorder="1" applyAlignment="1">
      <alignment horizontal="center" vertical="center"/>
    </xf>
    <xf numFmtId="2" fontId="5" fillId="3" borderId="19" xfId="0" applyNumberFormat="1" applyFont="1" applyFill="1" applyBorder="1" applyAlignment="1">
      <alignment horizontal="center" vertical="center"/>
    </xf>
    <xf numFmtId="2" fontId="5" fillId="3" borderId="20" xfId="0" applyNumberFormat="1" applyFont="1" applyFill="1" applyBorder="1" applyAlignment="1">
      <alignment horizontal="center" vertical="center"/>
    </xf>
    <xf numFmtId="3" fontId="2" fillId="2" borderId="0" xfId="0" applyNumberFormat="1" applyFont="1" applyFill="1" applyBorder="1" applyAlignment="1">
      <alignment horizontal="left"/>
    </xf>
    <xf numFmtId="0" fontId="3" fillId="2" borderId="8" xfId="0" applyFont="1" applyFill="1" applyBorder="1" applyAlignment="1">
      <alignment horizontal="left" vertical="center"/>
    </xf>
    <xf numFmtId="0" fontId="3" fillId="2" borderId="22" xfId="0" applyFont="1" applyFill="1" applyBorder="1" applyAlignment="1">
      <alignment horizontal="left" vertical="center"/>
    </xf>
    <xf numFmtId="0" fontId="3" fillId="2" borderId="9" xfId="0" applyFont="1" applyFill="1" applyBorder="1" applyAlignment="1">
      <alignment horizontal="left" vertical="center"/>
    </xf>
    <xf numFmtId="0" fontId="3" fillId="2" borderId="29" xfId="0" applyFont="1" applyFill="1" applyBorder="1" applyAlignment="1">
      <alignment horizontal="left" vertical="center"/>
    </xf>
    <xf numFmtId="0" fontId="3" fillId="2" borderId="46" xfId="0" applyFont="1" applyFill="1" applyBorder="1" applyAlignment="1">
      <alignment horizontal="left" vertical="center"/>
    </xf>
    <xf numFmtId="0" fontId="3" fillId="2" borderId="47" xfId="0" applyFont="1" applyFill="1" applyBorder="1" applyAlignment="1">
      <alignment horizontal="left" vertical="center"/>
    </xf>
    <xf numFmtId="0" fontId="3" fillId="2" borderId="48" xfId="0" applyFont="1" applyFill="1" applyBorder="1" applyAlignment="1">
      <alignment horizontal="left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ES">
                <a:solidFill>
                  <a:schemeClr val="accent5">
                    <a:lumMod val="50000"/>
                  </a:schemeClr>
                </a:solidFill>
              </a:rPr>
              <a:t>DISTRIBUCIÓN DE LA MATRÍCULA POR PROCEDENCIA:
 CURSO 2021/2022</a:t>
            </a:r>
          </a:p>
        </c:rich>
      </c:tx>
      <c:layout>
        <c:manualLayout>
          <c:xMode val="edge"/>
          <c:yMode val="edge"/>
          <c:x val="0.20413394323279155"/>
          <c:y val="2.903957845175038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5.7369814651368124E-2"/>
          <c:y val="0.15881561238223507"/>
          <c:w val="0.93027360988525798"/>
          <c:h val="0.54508748317631228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Matriculados!$G$3</c:f>
              <c:strCache>
                <c:ptCount val="1"/>
                <c:pt idx="0">
                  <c:v>PROCEDENCIA CANTABRIA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(Matriculados!$A$6:$A$7,Matriculados!$A$10:$A$12,Matriculados!$A$15:$A$19,Matriculados!$A$22:$A$33,Matriculados!$A$36:$A$48)</c:f>
              <c:strCache>
                <c:ptCount val="35"/>
                <c:pt idx="0">
                  <c:v>Estudios Hispánicos</c:v>
                </c:pt>
                <c:pt idx="1">
                  <c:v>Historia</c:v>
                </c:pt>
                <c:pt idx="2">
                  <c:v>Doble Grado en Física y Matemáticas</c:v>
                </c:pt>
                <c:pt idx="3">
                  <c:v>Física</c:v>
                </c:pt>
                <c:pt idx="4">
                  <c:v>Matemáticas</c:v>
                </c:pt>
                <c:pt idx="5">
                  <c:v>Ciencias Biomédicas</c:v>
                </c:pt>
                <c:pt idx="6">
                  <c:v>Enfermería</c:v>
                </c:pt>
                <c:pt idx="7">
                  <c:v>Fisioterapia</c:v>
                </c:pt>
                <c:pt idx="8">
                  <c:v>Logopedia</c:v>
                </c:pt>
                <c:pt idx="9">
                  <c:v>Medicina</c:v>
                </c:pt>
                <c:pt idx="10">
                  <c:v>Doble Grado en Administración y Dirección de Empresas y Economía</c:v>
                </c:pt>
                <c:pt idx="11">
                  <c:v>Doble Grado en Admón. y Dirección de Empresas y Rel. Laborales</c:v>
                </c:pt>
                <c:pt idx="12">
                  <c:v>Doble Grado en Derecho y Administración y Dirección de Empresas</c:v>
                </c:pt>
                <c:pt idx="13">
                  <c:v>Doble Grado en Mº en Educación Infantil y en Educación Primaria</c:v>
                </c:pt>
                <c:pt idx="14">
                  <c:v>Administración y Dirección de Empresas</c:v>
                </c:pt>
                <c:pt idx="15">
                  <c:v>Derecho</c:v>
                </c:pt>
                <c:pt idx="16">
                  <c:v>Economía</c:v>
                </c:pt>
                <c:pt idx="17">
                  <c:v>Geografía y Ordenación del Territorio</c:v>
                </c:pt>
                <c:pt idx="18">
                  <c:v>Gestión Hotelera y Turística</c:v>
                </c:pt>
                <c:pt idx="19">
                  <c:v>Magisterio de Educación Infantil</c:v>
                </c:pt>
                <c:pt idx="20">
                  <c:v>Magisterio de Educación Primaria</c:v>
                </c:pt>
                <c:pt idx="21">
                  <c:v>Relaciones Laborales</c:v>
                </c:pt>
                <c:pt idx="22">
                  <c:v>Ingeniería Civil (Mención en Construcciones Civiles)</c:v>
                </c:pt>
                <c:pt idx="23">
                  <c:v>Ingeniería de los Recursos Energéticos</c:v>
                </c:pt>
                <c:pt idx="24">
                  <c:v>Ingeniería de los Recursos Mineros</c:v>
                </c:pt>
                <c:pt idx="25">
                  <c:v>Ingeniería de Tecnologías de Telecomunicación</c:v>
                </c:pt>
                <c:pt idx="26">
                  <c:v>Ingeniería Eléctrica</c:v>
                </c:pt>
                <c:pt idx="27">
                  <c:v>Ingeniería Electrónica Industrial y Automática</c:v>
                </c:pt>
                <c:pt idx="28">
                  <c:v>Ingeniería en Tecnologías Industriales</c:v>
                </c:pt>
                <c:pt idx="29">
                  <c:v>Ingeniería Informática</c:v>
                </c:pt>
                <c:pt idx="30">
                  <c:v>Ingeniería Marina</c:v>
                </c:pt>
                <c:pt idx="31">
                  <c:v>Ingeniería Marítima</c:v>
                </c:pt>
                <c:pt idx="32">
                  <c:v>Ingeniería Mecánica</c:v>
                </c:pt>
                <c:pt idx="33">
                  <c:v>Ingeniería Náutica y Transporte Marítimo</c:v>
                </c:pt>
                <c:pt idx="34">
                  <c:v>Ingeniería Química</c:v>
                </c:pt>
              </c:strCache>
            </c:strRef>
          </c:cat>
          <c:val>
            <c:numRef>
              <c:f>(Matriculados!$J$6:$J$7,Matriculados!$J$10:$J$12,Matriculados!$J$15:$J$19,Matriculados!$J$22:$J$33,Matriculados!$J$36:$J$48)</c:f>
              <c:numCache>
                <c:formatCode>#,##0.00</c:formatCode>
                <c:ptCount val="35"/>
                <c:pt idx="0">
                  <c:v>62.5</c:v>
                </c:pt>
                <c:pt idx="1">
                  <c:v>80.327868852459019</c:v>
                </c:pt>
                <c:pt idx="2">
                  <c:v>75</c:v>
                </c:pt>
                <c:pt idx="3">
                  <c:v>66</c:v>
                </c:pt>
                <c:pt idx="4">
                  <c:v>63.829787234042556</c:v>
                </c:pt>
                <c:pt idx="5">
                  <c:v>30.232558139534884</c:v>
                </c:pt>
                <c:pt idx="6">
                  <c:v>91.666666666666671</c:v>
                </c:pt>
                <c:pt idx="7">
                  <c:v>22.839506172839506</c:v>
                </c:pt>
                <c:pt idx="8">
                  <c:v>20</c:v>
                </c:pt>
                <c:pt idx="9">
                  <c:v>55</c:v>
                </c:pt>
                <c:pt idx="10">
                  <c:v>90</c:v>
                </c:pt>
                <c:pt idx="11">
                  <c:v>92</c:v>
                </c:pt>
                <c:pt idx="12">
                  <c:v>88.461538461538467</c:v>
                </c:pt>
                <c:pt idx="13">
                  <c:v>85</c:v>
                </c:pt>
                <c:pt idx="14">
                  <c:v>92.817679558011051</c:v>
                </c:pt>
                <c:pt idx="15">
                  <c:v>89.84375</c:v>
                </c:pt>
                <c:pt idx="16">
                  <c:v>91.891891891891888</c:v>
                </c:pt>
                <c:pt idx="17">
                  <c:v>75</c:v>
                </c:pt>
                <c:pt idx="18">
                  <c:v>92.307692307692307</c:v>
                </c:pt>
                <c:pt idx="19">
                  <c:v>95.762711864406782</c:v>
                </c:pt>
                <c:pt idx="20">
                  <c:v>95.027624309392266</c:v>
                </c:pt>
                <c:pt idx="21">
                  <c:v>85</c:v>
                </c:pt>
                <c:pt idx="22">
                  <c:v>61.363636363636367</c:v>
                </c:pt>
                <c:pt idx="23">
                  <c:v>79.166666666666671</c:v>
                </c:pt>
                <c:pt idx="24">
                  <c:v>85.714285714285708</c:v>
                </c:pt>
                <c:pt idx="25">
                  <c:v>91.666666666666671</c:v>
                </c:pt>
                <c:pt idx="26">
                  <c:v>80</c:v>
                </c:pt>
                <c:pt idx="27">
                  <c:v>80</c:v>
                </c:pt>
                <c:pt idx="28">
                  <c:v>88.52459016393442</c:v>
                </c:pt>
                <c:pt idx="29">
                  <c:v>95.238095238095241</c:v>
                </c:pt>
                <c:pt idx="30">
                  <c:v>83.333333333333329</c:v>
                </c:pt>
                <c:pt idx="31">
                  <c:v>31.25</c:v>
                </c:pt>
                <c:pt idx="32">
                  <c:v>77.966101694915253</c:v>
                </c:pt>
                <c:pt idx="33">
                  <c:v>48.837209302325583</c:v>
                </c:pt>
                <c:pt idx="34">
                  <c:v>86.440677966101688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DA-4D16-BE06-773B4525E287}"/>
            </c:ext>
          </c:extLst>
        </c:ser>
        <c:ser>
          <c:idx val="1"/>
          <c:order val="1"/>
          <c:tx>
            <c:strRef>
              <c:f>Matriculados!$C$3</c:f>
              <c:strCache>
                <c:ptCount val="1"/>
                <c:pt idx="0">
                  <c:v>OTRAS PROCEDENCIAS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(Matriculados!$A$6:$A$7,Matriculados!$A$10:$A$12,Matriculados!$A$15:$A$19,Matriculados!$A$22:$A$33,Matriculados!$A$36:$A$48)</c:f>
              <c:strCache>
                <c:ptCount val="35"/>
                <c:pt idx="0">
                  <c:v>Estudios Hispánicos</c:v>
                </c:pt>
                <c:pt idx="1">
                  <c:v>Historia</c:v>
                </c:pt>
                <c:pt idx="2">
                  <c:v>Doble Grado en Física y Matemáticas</c:v>
                </c:pt>
                <c:pt idx="3">
                  <c:v>Física</c:v>
                </c:pt>
                <c:pt idx="4">
                  <c:v>Matemáticas</c:v>
                </c:pt>
                <c:pt idx="5">
                  <c:v>Ciencias Biomédicas</c:v>
                </c:pt>
                <c:pt idx="6">
                  <c:v>Enfermería</c:v>
                </c:pt>
                <c:pt idx="7">
                  <c:v>Fisioterapia</c:v>
                </c:pt>
                <c:pt idx="8">
                  <c:v>Logopedia</c:v>
                </c:pt>
                <c:pt idx="9">
                  <c:v>Medicina</c:v>
                </c:pt>
                <c:pt idx="10">
                  <c:v>Doble Grado en Administración y Dirección de Empresas y Economía</c:v>
                </c:pt>
                <c:pt idx="11">
                  <c:v>Doble Grado en Admón. y Dirección de Empresas y Rel. Laborales</c:v>
                </c:pt>
                <c:pt idx="12">
                  <c:v>Doble Grado en Derecho y Administración y Dirección de Empresas</c:v>
                </c:pt>
                <c:pt idx="13">
                  <c:v>Doble Grado en Mº en Educación Infantil y en Educación Primaria</c:v>
                </c:pt>
                <c:pt idx="14">
                  <c:v>Administración y Dirección de Empresas</c:v>
                </c:pt>
                <c:pt idx="15">
                  <c:v>Derecho</c:v>
                </c:pt>
                <c:pt idx="16">
                  <c:v>Economía</c:v>
                </c:pt>
                <c:pt idx="17">
                  <c:v>Geografía y Ordenación del Territorio</c:v>
                </c:pt>
                <c:pt idx="18">
                  <c:v>Gestión Hotelera y Turística</c:v>
                </c:pt>
                <c:pt idx="19">
                  <c:v>Magisterio de Educación Infantil</c:v>
                </c:pt>
                <c:pt idx="20">
                  <c:v>Magisterio de Educación Primaria</c:v>
                </c:pt>
                <c:pt idx="21">
                  <c:v>Relaciones Laborales</c:v>
                </c:pt>
                <c:pt idx="22">
                  <c:v>Ingeniería Civil (Mención en Construcciones Civiles)</c:v>
                </c:pt>
                <c:pt idx="23">
                  <c:v>Ingeniería de los Recursos Energéticos</c:v>
                </c:pt>
                <c:pt idx="24">
                  <c:v>Ingeniería de los Recursos Mineros</c:v>
                </c:pt>
                <c:pt idx="25">
                  <c:v>Ingeniería de Tecnologías de Telecomunicación</c:v>
                </c:pt>
                <c:pt idx="26">
                  <c:v>Ingeniería Eléctrica</c:v>
                </c:pt>
                <c:pt idx="27">
                  <c:v>Ingeniería Electrónica Industrial y Automática</c:v>
                </c:pt>
                <c:pt idx="28">
                  <c:v>Ingeniería en Tecnologías Industriales</c:v>
                </c:pt>
                <c:pt idx="29">
                  <c:v>Ingeniería Informática</c:v>
                </c:pt>
                <c:pt idx="30">
                  <c:v>Ingeniería Marina</c:v>
                </c:pt>
                <c:pt idx="31">
                  <c:v>Ingeniería Marítima</c:v>
                </c:pt>
                <c:pt idx="32">
                  <c:v>Ingeniería Mecánica</c:v>
                </c:pt>
                <c:pt idx="33">
                  <c:v>Ingeniería Náutica y Transporte Marítimo</c:v>
                </c:pt>
                <c:pt idx="34">
                  <c:v>Ingeniería Química</c:v>
                </c:pt>
              </c:strCache>
            </c:strRef>
          </c:cat>
          <c:val>
            <c:numRef>
              <c:f>(Matriculados!$F$6:$F$7,Matriculados!$F$10:$F$12,Matriculados!$F$15:$F$19,Matriculados!$F$22:$F$33,Matriculados!$F$36:$F$48)</c:f>
              <c:numCache>
                <c:formatCode>#,##0.00</c:formatCode>
                <c:ptCount val="35"/>
                <c:pt idx="0">
                  <c:v>37.5</c:v>
                </c:pt>
                <c:pt idx="1">
                  <c:v>19.672131147540984</c:v>
                </c:pt>
                <c:pt idx="2">
                  <c:v>25</c:v>
                </c:pt>
                <c:pt idx="3">
                  <c:v>34</c:v>
                </c:pt>
                <c:pt idx="4">
                  <c:v>36.170212765957444</c:v>
                </c:pt>
                <c:pt idx="5">
                  <c:v>69.767441860465112</c:v>
                </c:pt>
                <c:pt idx="6">
                  <c:v>8.3333333333333339</c:v>
                </c:pt>
                <c:pt idx="7">
                  <c:v>75.308641975308646</c:v>
                </c:pt>
                <c:pt idx="8">
                  <c:v>80</c:v>
                </c:pt>
                <c:pt idx="9">
                  <c:v>45</c:v>
                </c:pt>
                <c:pt idx="10">
                  <c:v>10</c:v>
                </c:pt>
                <c:pt idx="11">
                  <c:v>8</c:v>
                </c:pt>
                <c:pt idx="12">
                  <c:v>11.538461538461538</c:v>
                </c:pt>
                <c:pt idx="13">
                  <c:v>15</c:v>
                </c:pt>
                <c:pt idx="14">
                  <c:v>7.1823204419889501</c:v>
                </c:pt>
                <c:pt idx="15">
                  <c:v>10.15625</c:v>
                </c:pt>
                <c:pt idx="16">
                  <c:v>8.1081081081081088</c:v>
                </c:pt>
                <c:pt idx="17">
                  <c:v>25</c:v>
                </c:pt>
                <c:pt idx="18">
                  <c:v>11.538461538461538</c:v>
                </c:pt>
                <c:pt idx="19">
                  <c:v>4.2372881355932206</c:v>
                </c:pt>
                <c:pt idx="20">
                  <c:v>4.972375690607735</c:v>
                </c:pt>
                <c:pt idx="21">
                  <c:v>15</c:v>
                </c:pt>
                <c:pt idx="22">
                  <c:v>38.636363636363633</c:v>
                </c:pt>
                <c:pt idx="23">
                  <c:v>20.833333333333332</c:v>
                </c:pt>
                <c:pt idx="24">
                  <c:v>14.285714285714286</c:v>
                </c:pt>
                <c:pt idx="25">
                  <c:v>8.3333333333333339</c:v>
                </c:pt>
                <c:pt idx="26">
                  <c:v>20</c:v>
                </c:pt>
                <c:pt idx="27">
                  <c:v>20</c:v>
                </c:pt>
                <c:pt idx="28">
                  <c:v>11.475409836065573</c:v>
                </c:pt>
                <c:pt idx="29">
                  <c:v>4.7619047619047619</c:v>
                </c:pt>
                <c:pt idx="30">
                  <c:v>16.666666666666668</c:v>
                </c:pt>
                <c:pt idx="31">
                  <c:v>68.75</c:v>
                </c:pt>
                <c:pt idx="32">
                  <c:v>22.033898305084747</c:v>
                </c:pt>
                <c:pt idx="33">
                  <c:v>51.162790697674417</c:v>
                </c:pt>
                <c:pt idx="34">
                  <c:v>13.559322033898304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4DA-4D16-BE06-773B4525E2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82977192"/>
        <c:axId val="182976800"/>
      </c:barChart>
      <c:catAx>
        <c:axId val="182977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540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829768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2976800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numFmt formatCode="0%" sourceLinked="1"/>
        <c:majorTickMark val="out"/>
        <c:minorTickMark val="in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82977192"/>
        <c:crosses val="autoZero"/>
        <c:crossBetween val="between"/>
        <c:majorUnit val="0.05"/>
        <c:minorUnit val="0.05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0166623075502099"/>
          <c:y val="7.4515351905447336E-2"/>
          <c:w val="0.27521333064570314"/>
          <c:h val="5.426344807515075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tint val="75000"/>
          <a:shade val="95000"/>
          <a:satMod val="105000"/>
        </a:schemeClr>
      </a:solidFill>
      <a:prstDash val="solid"/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>
      <c:oddHeader>&amp;Z&amp;G</c:oddHeader>
      <c:oddFooter>&amp;CEstadística e Indicadores Oficiales del Vicerrectorado de Ordenación Académica y Profesorado
Curso 2021/22&amp;D14</c:oddFooter>
    </c:headerFooter>
    <c:pageMargins b="0.78740157480314965" l="0.78740157480314965" r="0.78740157480314965" t="1.5748031496062993" header="0.39370078740157483" footer="0.19685039370078741"/>
    <c:pageSetup paperSize="9" orientation="landscape" horizontalDpi="300" verticalDpi="300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23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3">
      <cs:styleClr val="auto"/>
    </cs:fillRef>
    <cs:effectRef idx="2">
      <a:schemeClr val="dk1"/>
    </cs:effectRef>
    <cs:fontRef idx="minor">
      <a:schemeClr val="tx1"/>
    </cs:fontRef>
  </cs:dataPoint>
  <cs:dataPoint3D>
    <cs:lnRef idx="0"/>
    <cs:fillRef idx="1">
      <cs:styleClr val="auto"/>
    </cs:fillRef>
    <cs:effectRef idx="2">
      <a:schemeClr val="dk1"/>
    </cs:effectRef>
    <cs:fontRef idx="minor">
      <a:schemeClr val="tx1"/>
    </cs:fontRef>
  </cs:dataPoint3D>
  <cs:dataPointLine>
    <cs:lnRef idx="1">
      <cs:styleClr val="auto"/>
    </cs:lnRef>
    <cs:lineWidthScale>5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3">
      <cs:styleClr val="auto"/>
    </cs:fillRef>
    <cs:effectRef idx="2">
      <a:schemeClr val="dk1"/>
    </cs:effectRef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0"/>
    <cs:fillRef idx="3" mods="ignoreCSTransforms">
      <cs:styleClr val="0">
        <a:shade val="25000"/>
      </cs:styleClr>
    </cs:fillRef>
    <cs:effectRef idx="2">
      <a:schemeClr val="dk1"/>
    </cs:effectRef>
    <cs:fontRef idx="minor">
      <a:schemeClr val="tx1"/>
    </cs:fontRef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0"/>
    <cs:fillRef idx="3" mods="ignoreCSTransforms">
      <cs:styleClr val="0">
        <a:tint val="25000"/>
      </cs:styleClr>
    </cs:fillRef>
    <cs:effectRef idx="2">
      <a:schemeClr val="dk1"/>
    </cs:effectRef>
    <cs:fontRef idx="minor">
      <a:schemeClr val="tx1"/>
    </cs:fontRef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44823</xdr:colOff>
      <xdr:row>0</xdr:row>
      <xdr:rowOff>0</xdr:rowOff>
    </xdr:from>
    <xdr:to>
      <xdr:col>9</xdr:col>
      <xdr:colOff>878540</xdr:colOff>
      <xdr:row>0</xdr:row>
      <xdr:rowOff>647790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823" y="0"/>
          <a:ext cx="11535335" cy="64779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74084</xdr:colOff>
      <xdr:row>1</xdr:row>
      <xdr:rowOff>31750</xdr:rowOff>
    </xdr:from>
    <xdr:to>
      <xdr:col>12</xdr:col>
      <xdr:colOff>592666</xdr:colOff>
      <xdr:row>33</xdr:row>
      <xdr:rowOff>57150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95251</xdr:colOff>
      <xdr:row>0</xdr:row>
      <xdr:rowOff>85724</xdr:rowOff>
    </xdr:from>
    <xdr:to>
      <xdr:col>12</xdr:col>
      <xdr:colOff>624417</xdr:colOff>
      <xdr:row>0</xdr:row>
      <xdr:rowOff>750093</xdr:rowOff>
    </xdr:to>
    <xdr:pic>
      <xdr:nvPicPr>
        <xdr:cNvPr id="4" name="Picture 2" descr="eees_00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lum bright="70000" contrast="-70000"/>
        </a:blip>
        <a:srcRect/>
        <a:stretch>
          <a:fillRect/>
        </a:stretch>
      </xdr:blipFill>
      <xdr:spPr bwMode="auto">
        <a:xfrm>
          <a:off x="95251" y="85724"/>
          <a:ext cx="9673166" cy="6643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266699</xdr:colOff>
      <xdr:row>0</xdr:row>
      <xdr:rowOff>57150</xdr:rowOff>
    </xdr:from>
    <xdr:to>
      <xdr:col>1</xdr:col>
      <xdr:colOff>154780</xdr:colOff>
      <xdr:row>0</xdr:row>
      <xdr:rowOff>781050</xdr:rowOff>
    </xdr:to>
    <xdr:pic>
      <xdr:nvPicPr>
        <xdr:cNvPr id="5" name="Picture 3" descr="Logo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66699" y="57150"/>
          <a:ext cx="650081" cy="723900"/>
        </a:xfrm>
        <a:prstGeom prst="rect">
          <a:avLst/>
        </a:prstGeom>
        <a:noFill/>
        <a:ln w="19050">
          <a:solidFill>
            <a:srgbClr val="FFFFFF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267226</xdr:colOff>
      <xdr:row>0</xdr:row>
      <xdr:rowOff>253999</xdr:rowOff>
    </xdr:from>
    <xdr:to>
      <xdr:col>6</xdr:col>
      <xdr:colOff>507999</xdr:colOff>
      <xdr:row>0</xdr:row>
      <xdr:rowOff>529166</xdr:rowOff>
    </xdr:to>
    <xdr:sp macro="" textlink="">
      <xdr:nvSpPr>
        <xdr:cNvPr id="6" name="WordArt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9226" y="253999"/>
          <a:ext cx="4050773" cy="275167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s-ES" sz="1000" kern="10" spc="0">
              <a:ln w="9525">
                <a:solidFill>
                  <a:srgbClr val="99CCFF"/>
                </a:solidFill>
                <a:round/>
                <a:headEnd/>
                <a:tailEnd/>
              </a:ln>
              <a:solidFill>
                <a:srgbClr val="FFFFFF"/>
              </a:solidFill>
              <a:effectLst/>
              <a:latin typeface="Arial Black"/>
            </a:rPr>
            <a:t>Espacio Europeo de Educación Superior</a:t>
          </a:r>
        </a:p>
      </xdr:txBody>
    </xdr:sp>
    <xdr:clientData/>
  </xdr:twoCellAnchor>
  <xdr:twoCellAnchor>
    <xdr:from>
      <xdr:col>8</xdr:col>
      <xdr:colOff>381000</xdr:colOff>
      <xdr:row>0</xdr:row>
      <xdr:rowOff>476249</xdr:rowOff>
    </xdr:from>
    <xdr:to>
      <xdr:col>12</xdr:col>
      <xdr:colOff>522552</xdr:colOff>
      <xdr:row>0</xdr:row>
      <xdr:rowOff>666749</xdr:rowOff>
    </xdr:to>
    <xdr:sp macro="" textlink="">
      <xdr:nvSpPr>
        <xdr:cNvPr id="7" name="WordArt 4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477000" y="476249"/>
          <a:ext cx="3189552" cy="1905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s-ES" sz="800" kern="10" spc="0">
              <a:ln w="9525">
                <a:solidFill>
                  <a:srgbClr val="008080"/>
                </a:solidFill>
                <a:round/>
                <a:headEnd/>
                <a:tailEnd/>
              </a:ln>
              <a:solidFill>
                <a:srgbClr val="005D5D"/>
              </a:solidFill>
              <a:effectLst/>
              <a:latin typeface="Verdana"/>
            </a:rPr>
            <a:t>Servicio de Gestión Académica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7"/>
  <sheetViews>
    <sheetView tabSelected="1" view="pageBreakPreview" topLeftCell="A4" zoomScale="85" zoomScaleNormal="80" zoomScaleSheetLayoutView="85" workbookViewId="0">
      <selection activeCell="F28" sqref="F28"/>
    </sheetView>
  </sheetViews>
  <sheetFormatPr baseColWidth="10" defaultRowHeight="15" x14ac:dyDescent="0.25"/>
  <cols>
    <col min="1" max="1" width="58.7109375" customWidth="1"/>
    <col min="2" max="2" width="12.42578125" style="12" customWidth="1"/>
    <col min="3" max="3" width="12" style="10" customWidth="1"/>
    <col min="4" max="4" width="12.7109375" style="7" customWidth="1"/>
    <col min="5" max="5" width="11" style="8" customWidth="1"/>
    <col min="6" max="6" width="15.5703125" style="8" bestFit="1" customWidth="1"/>
    <col min="7" max="7" width="12.140625" style="8" customWidth="1"/>
    <col min="8" max="8" width="13.5703125" style="8" customWidth="1"/>
    <col min="9" max="9" width="12.42578125" style="12" customWidth="1"/>
    <col min="10" max="10" width="14.28515625" style="8" bestFit="1" customWidth="1"/>
    <col min="246" max="246" width="41.5703125" customWidth="1"/>
    <col min="247" max="255" width="12.7109375" customWidth="1"/>
    <col min="256" max="256" width="24.7109375" customWidth="1"/>
    <col min="257" max="257" width="29.42578125" customWidth="1"/>
    <col min="258" max="259" width="11.42578125" customWidth="1"/>
    <col min="502" max="502" width="41.5703125" customWidth="1"/>
    <col min="503" max="511" width="12.7109375" customWidth="1"/>
    <col min="512" max="512" width="24.7109375" customWidth="1"/>
    <col min="513" max="513" width="29.42578125" customWidth="1"/>
    <col min="514" max="515" width="11.42578125" customWidth="1"/>
    <col min="758" max="758" width="41.5703125" customWidth="1"/>
    <col min="759" max="767" width="12.7109375" customWidth="1"/>
    <col min="768" max="768" width="24.7109375" customWidth="1"/>
    <col min="769" max="769" width="29.42578125" customWidth="1"/>
    <col min="770" max="771" width="11.42578125" customWidth="1"/>
    <col min="1014" max="1014" width="41.5703125" customWidth="1"/>
    <col min="1015" max="1023" width="12.7109375" customWidth="1"/>
    <col min="1024" max="1024" width="24.7109375" customWidth="1"/>
    <col min="1025" max="1025" width="29.42578125" customWidth="1"/>
    <col min="1026" max="1027" width="11.42578125" customWidth="1"/>
    <col min="1270" max="1270" width="41.5703125" customWidth="1"/>
    <col min="1271" max="1279" width="12.7109375" customWidth="1"/>
    <col min="1280" max="1280" width="24.7109375" customWidth="1"/>
    <col min="1281" max="1281" width="29.42578125" customWidth="1"/>
    <col min="1282" max="1283" width="11.42578125" customWidth="1"/>
    <col min="1526" max="1526" width="41.5703125" customWidth="1"/>
    <col min="1527" max="1535" width="12.7109375" customWidth="1"/>
    <col min="1536" max="1536" width="24.7109375" customWidth="1"/>
    <col min="1537" max="1537" width="29.42578125" customWidth="1"/>
    <col min="1538" max="1539" width="11.42578125" customWidth="1"/>
    <col min="1782" max="1782" width="41.5703125" customWidth="1"/>
    <col min="1783" max="1791" width="12.7109375" customWidth="1"/>
    <col min="1792" max="1792" width="24.7109375" customWidth="1"/>
    <col min="1793" max="1793" width="29.42578125" customWidth="1"/>
    <col min="1794" max="1795" width="11.42578125" customWidth="1"/>
    <col min="2038" max="2038" width="41.5703125" customWidth="1"/>
    <col min="2039" max="2047" width="12.7109375" customWidth="1"/>
    <col min="2048" max="2048" width="24.7109375" customWidth="1"/>
    <col min="2049" max="2049" width="29.42578125" customWidth="1"/>
    <col min="2050" max="2051" width="11.42578125" customWidth="1"/>
    <col min="2294" max="2294" width="41.5703125" customWidth="1"/>
    <col min="2295" max="2303" width="12.7109375" customWidth="1"/>
    <col min="2304" max="2304" width="24.7109375" customWidth="1"/>
    <col min="2305" max="2305" width="29.42578125" customWidth="1"/>
    <col min="2306" max="2307" width="11.42578125" customWidth="1"/>
    <col min="2550" max="2550" width="41.5703125" customWidth="1"/>
    <col min="2551" max="2559" width="12.7109375" customWidth="1"/>
    <col min="2560" max="2560" width="24.7109375" customWidth="1"/>
    <col min="2561" max="2561" width="29.42578125" customWidth="1"/>
    <col min="2562" max="2563" width="11.42578125" customWidth="1"/>
    <col min="2806" max="2806" width="41.5703125" customWidth="1"/>
    <col min="2807" max="2815" width="12.7109375" customWidth="1"/>
    <col min="2816" max="2816" width="24.7109375" customWidth="1"/>
    <col min="2817" max="2817" width="29.42578125" customWidth="1"/>
    <col min="2818" max="2819" width="11.42578125" customWidth="1"/>
    <col min="3062" max="3062" width="41.5703125" customWidth="1"/>
    <col min="3063" max="3071" width="12.7109375" customWidth="1"/>
    <col min="3072" max="3072" width="24.7109375" customWidth="1"/>
    <col min="3073" max="3073" width="29.42578125" customWidth="1"/>
    <col min="3074" max="3075" width="11.42578125" customWidth="1"/>
    <col min="3318" max="3318" width="41.5703125" customWidth="1"/>
    <col min="3319" max="3327" width="12.7109375" customWidth="1"/>
    <col min="3328" max="3328" width="24.7109375" customWidth="1"/>
    <col min="3329" max="3329" width="29.42578125" customWidth="1"/>
    <col min="3330" max="3331" width="11.42578125" customWidth="1"/>
    <col min="3574" max="3574" width="41.5703125" customWidth="1"/>
    <col min="3575" max="3583" width="12.7109375" customWidth="1"/>
    <col min="3584" max="3584" width="24.7109375" customWidth="1"/>
    <col min="3585" max="3585" width="29.42578125" customWidth="1"/>
    <col min="3586" max="3587" width="11.42578125" customWidth="1"/>
    <col min="3830" max="3830" width="41.5703125" customWidth="1"/>
    <col min="3831" max="3839" width="12.7109375" customWidth="1"/>
    <col min="3840" max="3840" width="24.7109375" customWidth="1"/>
    <col min="3841" max="3841" width="29.42578125" customWidth="1"/>
    <col min="3842" max="3843" width="11.42578125" customWidth="1"/>
    <col min="4086" max="4086" width="41.5703125" customWidth="1"/>
    <col min="4087" max="4095" width="12.7109375" customWidth="1"/>
    <col min="4096" max="4096" width="24.7109375" customWidth="1"/>
    <col min="4097" max="4097" width="29.42578125" customWidth="1"/>
    <col min="4098" max="4099" width="11.42578125" customWidth="1"/>
    <col min="4342" max="4342" width="41.5703125" customWidth="1"/>
    <col min="4343" max="4351" width="12.7109375" customWidth="1"/>
    <col min="4352" max="4352" width="24.7109375" customWidth="1"/>
    <col min="4353" max="4353" width="29.42578125" customWidth="1"/>
    <col min="4354" max="4355" width="11.42578125" customWidth="1"/>
    <col min="4598" max="4598" width="41.5703125" customWidth="1"/>
    <col min="4599" max="4607" width="12.7109375" customWidth="1"/>
    <col min="4608" max="4608" width="24.7109375" customWidth="1"/>
    <col min="4609" max="4609" width="29.42578125" customWidth="1"/>
    <col min="4610" max="4611" width="11.42578125" customWidth="1"/>
    <col min="4854" max="4854" width="41.5703125" customWidth="1"/>
    <col min="4855" max="4863" width="12.7109375" customWidth="1"/>
    <col min="4864" max="4864" width="24.7109375" customWidth="1"/>
    <col min="4865" max="4865" width="29.42578125" customWidth="1"/>
    <col min="4866" max="4867" width="11.42578125" customWidth="1"/>
    <col min="5110" max="5110" width="41.5703125" customWidth="1"/>
    <col min="5111" max="5119" width="12.7109375" customWidth="1"/>
    <col min="5120" max="5120" width="24.7109375" customWidth="1"/>
    <col min="5121" max="5121" width="29.42578125" customWidth="1"/>
    <col min="5122" max="5123" width="11.42578125" customWidth="1"/>
    <col min="5366" max="5366" width="41.5703125" customWidth="1"/>
    <col min="5367" max="5375" width="12.7109375" customWidth="1"/>
    <col min="5376" max="5376" width="24.7109375" customWidth="1"/>
    <col min="5377" max="5377" width="29.42578125" customWidth="1"/>
    <col min="5378" max="5379" width="11.42578125" customWidth="1"/>
    <col min="5622" max="5622" width="41.5703125" customWidth="1"/>
    <col min="5623" max="5631" width="12.7109375" customWidth="1"/>
    <col min="5632" max="5632" width="24.7109375" customWidth="1"/>
    <col min="5633" max="5633" width="29.42578125" customWidth="1"/>
    <col min="5634" max="5635" width="11.42578125" customWidth="1"/>
    <col min="5878" max="5878" width="41.5703125" customWidth="1"/>
    <col min="5879" max="5887" width="12.7109375" customWidth="1"/>
    <col min="5888" max="5888" width="24.7109375" customWidth="1"/>
    <col min="5889" max="5889" width="29.42578125" customWidth="1"/>
    <col min="5890" max="5891" width="11.42578125" customWidth="1"/>
    <col min="6134" max="6134" width="41.5703125" customWidth="1"/>
    <col min="6135" max="6143" width="12.7109375" customWidth="1"/>
    <col min="6144" max="6144" width="24.7109375" customWidth="1"/>
    <col min="6145" max="6145" width="29.42578125" customWidth="1"/>
    <col min="6146" max="6147" width="11.42578125" customWidth="1"/>
    <col min="6390" max="6390" width="41.5703125" customWidth="1"/>
    <col min="6391" max="6399" width="12.7109375" customWidth="1"/>
    <col min="6400" max="6400" width="24.7109375" customWidth="1"/>
    <col min="6401" max="6401" width="29.42578125" customWidth="1"/>
    <col min="6402" max="6403" width="11.42578125" customWidth="1"/>
    <col min="6646" max="6646" width="41.5703125" customWidth="1"/>
    <col min="6647" max="6655" width="12.7109375" customWidth="1"/>
    <col min="6656" max="6656" width="24.7109375" customWidth="1"/>
    <col min="6657" max="6657" width="29.42578125" customWidth="1"/>
    <col min="6658" max="6659" width="11.42578125" customWidth="1"/>
    <col min="6902" max="6902" width="41.5703125" customWidth="1"/>
    <col min="6903" max="6911" width="12.7109375" customWidth="1"/>
    <col min="6912" max="6912" width="24.7109375" customWidth="1"/>
    <col min="6913" max="6913" width="29.42578125" customWidth="1"/>
    <col min="6914" max="6915" width="11.42578125" customWidth="1"/>
    <col min="7158" max="7158" width="41.5703125" customWidth="1"/>
    <col min="7159" max="7167" width="12.7109375" customWidth="1"/>
    <col min="7168" max="7168" width="24.7109375" customWidth="1"/>
    <col min="7169" max="7169" width="29.42578125" customWidth="1"/>
    <col min="7170" max="7171" width="11.42578125" customWidth="1"/>
    <col min="7414" max="7414" width="41.5703125" customWidth="1"/>
    <col min="7415" max="7423" width="12.7109375" customWidth="1"/>
    <col min="7424" max="7424" width="24.7109375" customWidth="1"/>
    <col min="7425" max="7425" width="29.42578125" customWidth="1"/>
    <col min="7426" max="7427" width="11.42578125" customWidth="1"/>
    <col min="7670" max="7670" width="41.5703125" customWidth="1"/>
    <col min="7671" max="7679" width="12.7109375" customWidth="1"/>
    <col min="7680" max="7680" width="24.7109375" customWidth="1"/>
    <col min="7681" max="7681" width="29.42578125" customWidth="1"/>
    <col min="7682" max="7683" width="11.42578125" customWidth="1"/>
    <col min="7926" max="7926" width="41.5703125" customWidth="1"/>
    <col min="7927" max="7935" width="12.7109375" customWidth="1"/>
    <col min="7936" max="7936" width="24.7109375" customWidth="1"/>
    <col min="7937" max="7937" width="29.42578125" customWidth="1"/>
    <col min="7938" max="7939" width="11.42578125" customWidth="1"/>
    <col min="8182" max="8182" width="41.5703125" customWidth="1"/>
    <col min="8183" max="8191" width="12.7109375" customWidth="1"/>
    <col min="8192" max="8192" width="24.7109375" customWidth="1"/>
    <col min="8193" max="8193" width="29.42578125" customWidth="1"/>
    <col min="8194" max="8195" width="11.42578125" customWidth="1"/>
    <col min="8438" max="8438" width="41.5703125" customWidth="1"/>
    <col min="8439" max="8447" width="12.7109375" customWidth="1"/>
    <col min="8448" max="8448" width="24.7109375" customWidth="1"/>
    <col min="8449" max="8449" width="29.42578125" customWidth="1"/>
    <col min="8450" max="8451" width="11.42578125" customWidth="1"/>
    <col min="8694" max="8694" width="41.5703125" customWidth="1"/>
    <col min="8695" max="8703" width="12.7109375" customWidth="1"/>
    <col min="8704" max="8704" width="24.7109375" customWidth="1"/>
    <col min="8705" max="8705" width="29.42578125" customWidth="1"/>
    <col min="8706" max="8707" width="11.42578125" customWidth="1"/>
    <col min="8950" max="8950" width="41.5703125" customWidth="1"/>
    <col min="8951" max="8959" width="12.7109375" customWidth="1"/>
    <col min="8960" max="8960" width="24.7109375" customWidth="1"/>
    <col min="8961" max="8961" width="29.42578125" customWidth="1"/>
    <col min="8962" max="8963" width="11.42578125" customWidth="1"/>
    <col min="9206" max="9206" width="41.5703125" customWidth="1"/>
    <col min="9207" max="9215" width="12.7109375" customWidth="1"/>
    <col min="9216" max="9216" width="24.7109375" customWidth="1"/>
    <col min="9217" max="9217" width="29.42578125" customWidth="1"/>
    <col min="9218" max="9219" width="11.42578125" customWidth="1"/>
    <col min="9462" max="9462" width="41.5703125" customWidth="1"/>
    <col min="9463" max="9471" width="12.7109375" customWidth="1"/>
    <col min="9472" max="9472" width="24.7109375" customWidth="1"/>
    <col min="9473" max="9473" width="29.42578125" customWidth="1"/>
    <col min="9474" max="9475" width="11.42578125" customWidth="1"/>
    <col min="9718" max="9718" width="41.5703125" customWidth="1"/>
    <col min="9719" max="9727" width="12.7109375" customWidth="1"/>
    <col min="9728" max="9728" width="24.7109375" customWidth="1"/>
    <col min="9729" max="9729" width="29.42578125" customWidth="1"/>
    <col min="9730" max="9731" width="11.42578125" customWidth="1"/>
    <col min="9974" max="9974" width="41.5703125" customWidth="1"/>
    <col min="9975" max="9983" width="12.7109375" customWidth="1"/>
    <col min="9984" max="9984" width="24.7109375" customWidth="1"/>
    <col min="9985" max="9985" width="29.42578125" customWidth="1"/>
    <col min="9986" max="9987" width="11.42578125" customWidth="1"/>
    <col min="10230" max="10230" width="41.5703125" customWidth="1"/>
    <col min="10231" max="10239" width="12.7109375" customWidth="1"/>
    <col min="10240" max="10240" width="24.7109375" customWidth="1"/>
    <col min="10241" max="10241" width="29.42578125" customWidth="1"/>
    <col min="10242" max="10243" width="11.42578125" customWidth="1"/>
    <col min="10486" max="10486" width="41.5703125" customWidth="1"/>
    <col min="10487" max="10495" width="12.7109375" customWidth="1"/>
    <col min="10496" max="10496" width="24.7109375" customWidth="1"/>
    <col min="10497" max="10497" width="29.42578125" customWidth="1"/>
    <col min="10498" max="10499" width="11.42578125" customWidth="1"/>
    <col min="10742" max="10742" width="41.5703125" customWidth="1"/>
    <col min="10743" max="10751" width="12.7109375" customWidth="1"/>
    <col min="10752" max="10752" width="24.7109375" customWidth="1"/>
    <col min="10753" max="10753" width="29.42578125" customWidth="1"/>
    <col min="10754" max="10755" width="11.42578125" customWidth="1"/>
    <col min="10998" max="10998" width="41.5703125" customWidth="1"/>
    <col min="10999" max="11007" width="12.7109375" customWidth="1"/>
    <col min="11008" max="11008" width="24.7109375" customWidth="1"/>
    <col min="11009" max="11009" width="29.42578125" customWidth="1"/>
    <col min="11010" max="11011" width="11.42578125" customWidth="1"/>
    <col min="11254" max="11254" width="41.5703125" customWidth="1"/>
    <col min="11255" max="11263" width="12.7109375" customWidth="1"/>
    <col min="11264" max="11264" width="24.7109375" customWidth="1"/>
    <col min="11265" max="11265" width="29.42578125" customWidth="1"/>
    <col min="11266" max="11267" width="11.42578125" customWidth="1"/>
    <col min="11510" max="11510" width="41.5703125" customWidth="1"/>
    <col min="11511" max="11519" width="12.7109375" customWidth="1"/>
    <col min="11520" max="11520" width="24.7109375" customWidth="1"/>
    <col min="11521" max="11521" width="29.42578125" customWidth="1"/>
    <col min="11522" max="11523" width="11.42578125" customWidth="1"/>
    <col min="11766" max="11766" width="41.5703125" customWidth="1"/>
    <col min="11767" max="11775" width="12.7109375" customWidth="1"/>
    <col min="11776" max="11776" width="24.7109375" customWidth="1"/>
    <col min="11777" max="11777" width="29.42578125" customWidth="1"/>
    <col min="11778" max="11779" width="11.42578125" customWidth="1"/>
    <col min="12022" max="12022" width="41.5703125" customWidth="1"/>
    <col min="12023" max="12031" width="12.7109375" customWidth="1"/>
    <col min="12032" max="12032" width="24.7109375" customWidth="1"/>
    <col min="12033" max="12033" width="29.42578125" customWidth="1"/>
    <col min="12034" max="12035" width="11.42578125" customWidth="1"/>
    <col min="12278" max="12278" width="41.5703125" customWidth="1"/>
    <col min="12279" max="12287" width="12.7109375" customWidth="1"/>
    <col min="12288" max="12288" width="24.7109375" customWidth="1"/>
    <col min="12289" max="12289" width="29.42578125" customWidth="1"/>
    <col min="12290" max="12291" width="11.42578125" customWidth="1"/>
    <col min="12534" max="12534" width="41.5703125" customWidth="1"/>
    <col min="12535" max="12543" width="12.7109375" customWidth="1"/>
    <col min="12544" max="12544" width="24.7109375" customWidth="1"/>
    <col min="12545" max="12545" width="29.42578125" customWidth="1"/>
    <col min="12546" max="12547" width="11.42578125" customWidth="1"/>
    <col min="12790" max="12790" width="41.5703125" customWidth="1"/>
    <col min="12791" max="12799" width="12.7109375" customWidth="1"/>
    <col min="12800" max="12800" width="24.7109375" customWidth="1"/>
    <col min="12801" max="12801" width="29.42578125" customWidth="1"/>
    <col min="12802" max="12803" width="11.42578125" customWidth="1"/>
    <col min="13046" max="13046" width="41.5703125" customWidth="1"/>
    <col min="13047" max="13055" width="12.7109375" customWidth="1"/>
    <col min="13056" max="13056" width="24.7109375" customWidth="1"/>
    <col min="13057" max="13057" width="29.42578125" customWidth="1"/>
    <col min="13058" max="13059" width="11.42578125" customWidth="1"/>
    <col min="13302" max="13302" width="41.5703125" customWidth="1"/>
    <col min="13303" max="13311" width="12.7109375" customWidth="1"/>
    <col min="13312" max="13312" width="24.7109375" customWidth="1"/>
    <col min="13313" max="13313" width="29.42578125" customWidth="1"/>
    <col min="13314" max="13315" width="11.42578125" customWidth="1"/>
    <col min="13558" max="13558" width="41.5703125" customWidth="1"/>
    <col min="13559" max="13567" width="12.7109375" customWidth="1"/>
    <col min="13568" max="13568" width="24.7109375" customWidth="1"/>
    <col min="13569" max="13569" width="29.42578125" customWidth="1"/>
    <col min="13570" max="13571" width="11.42578125" customWidth="1"/>
    <col min="13814" max="13814" width="41.5703125" customWidth="1"/>
    <col min="13815" max="13823" width="12.7109375" customWidth="1"/>
    <col min="13824" max="13824" width="24.7109375" customWidth="1"/>
    <col min="13825" max="13825" width="29.42578125" customWidth="1"/>
    <col min="13826" max="13827" width="11.42578125" customWidth="1"/>
    <col min="14070" max="14070" width="41.5703125" customWidth="1"/>
    <col min="14071" max="14079" width="12.7109375" customWidth="1"/>
    <col min="14080" max="14080" width="24.7109375" customWidth="1"/>
    <col min="14081" max="14081" width="29.42578125" customWidth="1"/>
    <col min="14082" max="14083" width="11.42578125" customWidth="1"/>
    <col min="14326" max="14326" width="41.5703125" customWidth="1"/>
    <col min="14327" max="14335" width="12.7109375" customWidth="1"/>
    <col min="14336" max="14336" width="24.7109375" customWidth="1"/>
    <col min="14337" max="14337" width="29.42578125" customWidth="1"/>
    <col min="14338" max="14339" width="11.42578125" customWidth="1"/>
    <col min="14582" max="14582" width="41.5703125" customWidth="1"/>
    <col min="14583" max="14591" width="12.7109375" customWidth="1"/>
    <col min="14592" max="14592" width="24.7109375" customWidth="1"/>
    <col min="14593" max="14593" width="29.42578125" customWidth="1"/>
    <col min="14594" max="14595" width="11.42578125" customWidth="1"/>
    <col min="14838" max="14838" width="41.5703125" customWidth="1"/>
    <col min="14839" max="14847" width="12.7109375" customWidth="1"/>
    <col min="14848" max="14848" width="24.7109375" customWidth="1"/>
    <col min="14849" max="14849" width="29.42578125" customWidth="1"/>
    <col min="14850" max="14851" width="11.42578125" customWidth="1"/>
    <col min="15094" max="15094" width="41.5703125" customWidth="1"/>
    <col min="15095" max="15103" width="12.7109375" customWidth="1"/>
    <col min="15104" max="15104" width="24.7109375" customWidth="1"/>
    <col min="15105" max="15105" width="29.42578125" customWidth="1"/>
    <col min="15106" max="15107" width="11.42578125" customWidth="1"/>
    <col min="15350" max="15350" width="41.5703125" customWidth="1"/>
    <col min="15351" max="15359" width="12.7109375" customWidth="1"/>
    <col min="15360" max="15360" width="24.7109375" customWidth="1"/>
    <col min="15361" max="15361" width="29.42578125" customWidth="1"/>
    <col min="15362" max="15363" width="11.42578125" customWidth="1"/>
    <col min="15606" max="15606" width="41.5703125" customWidth="1"/>
    <col min="15607" max="15615" width="12.7109375" customWidth="1"/>
    <col min="15616" max="15616" width="24.7109375" customWidth="1"/>
    <col min="15617" max="15617" width="29.42578125" customWidth="1"/>
    <col min="15618" max="15619" width="11.42578125" customWidth="1"/>
    <col min="15862" max="15862" width="41.5703125" customWidth="1"/>
    <col min="15863" max="15871" width="12.7109375" customWidth="1"/>
    <col min="15872" max="15872" width="24.7109375" customWidth="1"/>
    <col min="15873" max="15873" width="29.42578125" customWidth="1"/>
    <col min="15874" max="15875" width="11.42578125" customWidth="1"/>
    <col min="16118" max="16118" width="41.5703125" customWidth="1"/>
    <col min="16119" max="16127" width="12.7109375" customWidth="1"/>
    <col min="16128" max="16128" width="24.7109375" customWidth="1"/>
    <col min="16129" max="16129" width="29.42578125" customWidth="1"/>
    <col min="16130" max="16131" width="11.42578125" customWidth="1"/>
  </cols>
  <sheetData>
    <row r="1" spans="1:10" s="5" customFormat="1" ht="53.45" customHeight="1" x14ac:dyDescent="0.25">
      <c r="B1" s="11"/>
      <c r="C1" s="9"/>
      <c r="D1" s="6"/>
      <c r="E1" s="6"/>
      <c r="F1" s="6"/>
      <c r="G1" s="6"/>
      <c r="H1" s="6"/>
      <c r="I1" s="11"/>
      <c r="J1" s="6"/>
    </row>
    <row r="2" spans="1:10" ht="21" customHeight="1" thickBot="1" x14ac:dyDescent="0.3">
      <c r="A2" s="70" t="s">
        <v>55</v>
      </c>
      <c r="B2" s="70"/>
      <c r="C2" s="70"/>
      <c r="D2" s="70"/>
      <c r="E2" s="70"/>
      <c r="F2" s="70"/>
      <c r="G2" s="70"/>
      <c r="H2" s="70"/>
      <c r="I2" s="70"/>
      <c r="J2" s="70"/>
    </row>
    <row r="3" spans="1:10" ht="24" customHeight="1" x14ac:dyDescent="0.25">
      <c r="A3" s="79" t="s">
        <v>37</v>
      </c>
      <c r="B3" s="81" t="s">
        <v>35</v>
      </c>
      <c r="C3" s="74" t="s">
        <v>45</v>
      </c>
      <c r="D3" s="74"/>
      <c r="E3" s="74"/>
      <c r="F3" s="75"/>
      <c r="G3" s="76" t="s">
        <v>46</v>
      </c>
      <c r="H3" s="77"/>
      <c r="I3" s="77"/>
      <c r="J3" s="78"/>
    </row>
    <row r="4" spans="1:10" s="3" customFormat="1" ht="12.6" customHeight="1" thickBot="1" x14ac:dyDescent="0.25">
      <c r="A4" s="80"/>
      <c r="B4" s="82"/>
      <c r="C4" s="23" t="s">
        <v>38</v>
      </c>
      <c r="D4" s="23" t="s">
        <v>35</v>
      </c>
      <c r="E4" s="23" t="s">
        <v>39</v>
      </c>
      <c r="F4" s="20" t="s">
        <v>40</v>
      </c>
      <c r="G4" s="21" t="s">
        <v>38</v>
      </c>
      <c r="H4" s="23" t="s">
        <v>35</v>
      </c>
      <c r="I4" s="23" t="s">
        <v>41</v>
      </c>
      <c r="J4" s="22" t="s">
        <v>40</v>
      </c>
    </row>
    <row r="5" spans="1:10" s="4" customFormat="1" ht="15" customHeight="1" x14ac:dyDescent="0.2">
      <c r="A5" s="71" t="s">
        <v>25</v>
      </c>
      <c r="B5" s="72"/>
      <c r="C5" s="73"/>
      <c r="D5" s="73"/>
      <c r="E5" s="73"/>
      <c r="F5" s="73"/>
      <c r="G5" s="73"/>
      <c r="H5" s="73"/>
      <c r="I5" s="73"/>
      <c r="J5" s="14"/>
    </row>
    <row r="6" spans="1:10" s="4" customFormat="1" ht="12.75" x14ac:dyDescent="0.2">
      <c r="A6" s="13" t="s">
        <v>44</v>
      </c>
      <c r="B6" s="17">
        <f>D6+H6</f>
        <v>8</v>
      </c>
      <c r="C6" s="16">
        <v>29</v>
      </c>
      <c r="D6" s="17">
        <v>3</v>
      </c>
      <c r="E6" s="19">
        <f>D6*100/C6</f>
        <v>10.344827586206897</v>
      </c>
      <c r="F6" s="18">
        <f>D6*100/B6</f>
        <v>37.5</v>
      </c>
      <c r="G6" s="16">
        <v>7</v>
      </c>
      <c r="H6" s="17">
        <v>5</v>
      </c>
      <c r="I6" s="19">
        <f>H6*100/G6</f>
        <v>71.428571428571431</v>
      </c>
      <c r="J6" s="68">
        <f>H6*100/B6</f>
        <v>62.5</v>
      </c>
    </row>
    <row r="7" spans="1:10" s="2" customFormat="1" ht="13.15" customHeight="1" x14ac:dyDescent="0.2">
      <c r="A7" s="13" t="s">
        <v>6</v>
      </c>
      <c r="B7" s="17">
        <f>D7+H7</f>
        <v>61</v>
      </c>
      <c r="C7" s="16">
        <v>58</v>
      </c>
      <c r="D7" s="17">
        <v>12</v>
      </c>
      <c r="E7" s="19">
        <f>D7*100/C7</f>
        <v>20.689655172413794</v>
      </c>
      <c r="F7" s="18">
        <f>D7*100/B7</f>
        <v>19.672131147540984</v>
      </c>
      <c r="G7" s="16">
        <v>91</v>
      </c>
      <c r="H7" s="17">
        <v>49</v>
      </c>
      <c r="I7" s="19">
        <f>H7*100/G7</f>
        <v>53.846153846153847</v>
      </c>
      <c r="J7" s="68">
        <f>H7*100/B7</f>
        <v>80.327868852459019</v>
      </c>
    </row>
    <row r="8" spans="1:10" s="2" customFormat="1" ht="13.15" customHeight="1" x14ac:dyDescent="0.2">
      <c r="A8" s="25" t="s">
        <v>30</v>
      </c>
      <c r="B8" s="27">
        <f>SUM(B6:B7)</f>
        <v>69</v>
      </c>
      <c r="C8" s="26">
        <f>SUM(C6:C7)</f>
        <v>87</v>
      </c>
      <c r="D8" s="27">
        <f>SUM(D6:D7)</f>
        <v>15</v>
      </c>
      <c r="E8" s="28">
        <f>D8*100/C8</f>
        <v>17.241379310344829</v>
      </c>
      <c r="F8" s="29">
        <f>D8*100/B8</f>
        <v>21.739130434782609</v>
      </c>
      <c r="G8" s="26">
        <f>SUM(G6:G7)</f>
        <v>98</v>
      </c>
      <c r="H8" s="27">
        <f>SUM(H6:H7)</f>
        <v>54</v>
      </c>
      <c r="I8" s="30">
        <f>H8*100/G8</f>
        <v>55.102040816326529</v>
      </c>
      <c r="J8" s="31">
        <f>H8*100/B8</f>
        <v>78.260869565217391</v>
      </c>
    </row>
    <row r="9" spans="1:10" s="2" customFormat="1" ht="13.15" customHeight="1" x14ac:dyDescent="0.2">
      <c r="A9" s="84" t="s">
        <v>26</v>
      </c>
      <c r="B9" s="85"/>
      <c r="C9" s="86"/>
      <c r="D9" s="86"/>
      <c r="E9" s="86"/>
      <c r="F9" s="86"/>
      <c r="G9" s="86"/>
      <c r="H9" s="86"/>
      <c r="I9" s="86"/>
      <c r="J9" s="15"/>
    </row>
    <row r="10" spans="1:10" s="2" customFormat="1" ht="13.15" customHeight="1" x14ac:dyDescent="0.2">
      <c r="A10" s="13" t="s">
        <v>47</v>
      </c>
      <c r="B10" s="17">
        <f>D10+H10</f>
        <v>12</v>
      </c>
      <c r="C10" s="16">
        <v>30</v>
      </c>
      <c r="D10" s="17">
        <v>3</v>
      </c>
      <c r="E10" s="19">
        <f>D10*100/C10</f>
        <v>10</v>
      </c>
      <c r="F10" s="18">
        <f>D10*100/B10</f>
        <v>25</v>
      </c>
      <c r="G10" s="16">
        <v>9</v>
      </c>
      <c r="H10" s="17">
        <v>9</v>
      </c>
      <c r="I10" s="19">
        <f>H10*100/G10</f>
        <v>100</v>
      </c>
      <c r="J10" s="68">
        <f>H10*100/B10</f>
        <v>75</v>
      </c>
    </row>
    <row r="11" spans="1:10" s="2" customFormat="1" ht="13.15" customHeight="1" x14ac:dyDescent="0.2">
      <c r="A11" s="13" t="s">
        <v>4</v>
      </c>
      <c r="B11" s="17">
        <f>D11+H11</f>
        <v>50</v>
      </c>
      <c r="C11" s="16">
        <v>159</v>
      </c>
      <c r="D11" s="17">
        <v>17</v>
      </c>
      <c r="E11" s="19">
        <f t="shared" ref="E11:E12" si="0">D11*100/C11</f>
        <v>10.691823899371069</v>
      </c>
      <c r="F11" s="18">
        <f t="shared" ref="F11:F12" si="1">D11*100/B11</f>
        <v>34</v>
      </c>
      <c r="G11" s="16">
        <v>51</v>
      </c>
      <c r="H11" s="17">
        <v>33</v>
      </c>
      <c r="I11" s="19">
        <f t="shared" ref="I11:I12" si="2">H11*100/G11</f>
        <v>64.705882352941174</v>
      </c>
      <c r="J11" s="68">
        <f t="shared" ref="J11:J12" si="3">H11*100/B11</f>
        <v>66</v>
      </c>
    </row>
    <row r="12" spans="1:10" s="2" customFormat="1" ht="13.15" customHeight="1" x14ac:dyDescent="0.2">
      <c r="A12" s="13" t="s">
        <v>21</v>
      </c>
      <c r="B12" s="17">
        <f>D12+H12</f>
        <v>47</v>
      </c>
      <c r="C12" s="16">
        <v>160</v>
      </c>
      <c r="D12" s="17">
        <v>17</v>
      </c>
      <c r="E12" s="19">
        <f t="shared" si="0"/>
        <v>10.625</v>
      </c>
      <c r="F12" s="18">
        <f t="shared" si="1"/>
        <v>36.170212765957444</v>
      </c>
      <c r="G12" s="16">
        <v>54</v>
      </c>
      <c r="H12" s="17">
        <v>30</v>
      </c>
      <c r="I12" s="19">
        <f t="shared" si="2"/>
        <v>55.555555555555557</v>
      </c>
      <c r="J12" s="68">
        <f t="shared" si="3"/>
        <v>63.829787234042556</v>
      </c>
    </row>
    <row r="13" spans="1:10" s="2" customFormat="1" ht="13.15" customHeight="1" x14ac:dyDescent="0.2">
      <c r="A13" s="25" t="s">
        <v>31</v>
      </c>
      <c r="B13" s="27">
        <f>SUM(B10:B12)</f>
        <v>109</v>
      </c>
      <c r="C13" s="26">
        <f>SUM(C10:C12)</f>
        <v>349</v>
      </c>
      <c r="D13" s="27">
        <f>SUM(D10:D12)</f>
        <v>37</v>
      </c>
      <c r="E13" s="28">
        <f t="shared" ref="E13" si="4">D13*100/C13</f>
        <v>10.601719197707736</v>
      </c>
      <c r="F13" s="29">
        <f t="shared" ref="F13" si="5">D13*100/B13</f>
        <v>33.944954128440365</v>
      </c>
      <c r="G13" s="26">
        <f>SUM(G10:G12)</f>
        <v>114</v>
      </c>
      <c r="H13" s="27">
        <f>SUM(H10:H12)</f>
        <v>72</v>
      </c>
      <c r="I13" s="28">
        <f t="shared" ref="I13" si="6">H13*100/G13</f>
        <v>63.157894736842103</v>
      </c>
      <c r="J13" s="31">
        <f t="shared" ref="J13" si="7">H13*100/B13</f>
        <v>66.055045871559628</v>
      </c>
    </row>
    <row r="14" spans="1:10" s="2" customFormat="1" ht="13.15" customHeight="1" x14ac:dyDescent="0.2">
      <c r="A14" s="84" t="s">
        <v>27</v>
      </c>
      <c r="B14" s="85"/>
      <c r="C14" s="87"/>
      <c r="D14" s="87"/>
      <c r="E14" s="87"/>
      <c r="F14" s="87"/>
      <c r="G14" s="87"/>
      <c r="H14" s="87"/>
      <c r="I14" s="86"/>
      <c r="J14" s="15"/>
    </row>
    <row r="15" spans="1:10" s="2" customFormat="1" ht="13.15" customHeight="1" x14ac:dyDescent="0.2">
      <c r="A15" s="13" t="s">
        <v>51</v>
      </c>
      <c r="B15" s="42">
        <f>D15+H15</f>
        <v>43</v>
      </c>
      <c r="C15" s="45">
        <v>164</v>
      </c>
      <c r="D15" s="42">
        <v>30</v>
      </c>
      <c r="E15" s="40">
        <f>D15*100/C15</f>
        <v>18.292682926829269</v>
      </c>
      <c r="F15" s="47">
        <f>D15*100/B15</f>
        <v>69.767441860465112</v>
      </c>
      <c r="G15" s="45">
        <v>25</v>
      </c>
      <c r="H15" s="42">
        <v>13</v>
      </c>
      <c r="I15" s="40">
        <f>H15*100/G15</f>
        <v>52</v>
      </c>
      <c r="J15" s="69">
        <f>H15*100/B15</f>
        <v>30.232558139534884</v>
      </c>
    </row>
    <row r="16" spans="1:10" s="2" customFormat="1" ht="13.15" customHeight="1" x14ac:dyDescent="0.2">
      <c r="A16" s="13" t="s">
        <v>3</v>
      </c>
      <c r="B16" s="42">
        <f>D16+H16</f>
        <v>84</v>
      </c>
      <c r="C16" s="45">
        <v>509</v>
      </c>
      <c r="D16" s="42">
        <v>7</v>
      </c>
      <c r="E16" s="40">
        <f>D16*100/C16</f>
        <v>1.37524557956778</v>
      </c>
      <c r="F16" s="47">
        <f>D16*100/B16</f>
        <v>8.3333333333333339</v>
      </c>
      <c r="G16" s="45">
        <v>150</v>
      </c>
      <c r="H16" s="42">
        <v>77</v>
      </c>
      <c r="I16" s="40">
        <f>H16*100/G16</f>
        <v>51.333333333333336</v>
      </c>
      <c r="J16" s="69">
        <f>H16*100/B16</f>
        <v>91.666666666666671</v>
      </c>
    </row>
    <row r="17" spans="1:10" s="2" customFormat="1" ht="13.15" customHeight="1" x14ac:dyDescent="0.2">
      <c r="A17" s="13" t="s">
        <v>5</v>
      </c>
      <c r="B17" s="42">
        <v>162</v>
      </c>
      <c r="C17" s="45">
        <v>1127</v>
      </c>
      <c r="D17" s="42">
        <v>122</v>
      </c>
      <c r="E17" s="40">
        <f t="shared" ref="E17:E19" si="8">D17*100/C17</f>
        <v>10.825199645075422</v>
      </c>
      <c r="F17" s="47">
        <f t="shared" ref="F17:F19" si="9">D17*100/B17</f>
        <v>75.308641975308646</v>
      </c>
      <c r="G17" s="45">
        <v>165</v>
      </c>
      <c r="H17" s="42">
        <v>37</v>
      </c>
      <c r="I17" s="40">
        <f t="shared" ref="I17:I19" si="10">H17*100/G17</f>
        <v>22.424242424242426</v>
      </c>
      <c r="J17" s="69">
        <f t="shared" ref="J17:J19" si="11">H17*100/B17</f>
        <v>22.839506172839506</v>
      </c>
    </row>
    <row r="18" spans="1:10" s="2" customFormat="1" ht="13.15" customHeight="1" x14ac:dyDescent="0.25">
      <c r="A18" s="13" t="s">
        <v>43</v>
      </c>
      <c r="B18" s="42">
        <f t="shared" ref="B18:B19" si="12">D18+H18</f>
        <v>45</v>
      </c>
      <c r="C18" s="46">
        <v>213</v>
      </c>
      <c r="D18" s="43">
        <v>36</v>
      </c>
      <c r="E18" s="40">
        <f t="shared" si="8"/>
        <v>16.901408450704224</v>
      </c>
      <c r="F18" s="47">
        <f t="shared" si="9"/>
        <v>80</v>
      </c>
      <c r="G18" s="46">
        <v>74</v>
      </c>
      <c r="H18" s="43">
        <v>9</v>
      </c>
      <c r="I18" s="40">
        <f t="shared" si="10"/>
        <v>12.162162162162161</v>
      </c>
      <c r="J18" s="69">
        <f t="shared" si="11"/>
        <v>20</v>
      </c>
    </row>
    <row r="19" spans="1:10" s="2" customFormat="1" ht="13.15" customHeight="1" x14ac:dyDescent="0.25">
      <c r="A19" s="13" t="s">
        <v>22</v>
      </c>
      <c r="B19" s="42">
        <f t="shared" si="12"/>
        <v>120</v>
      </c>
      <c r="C19" s="46">
        <v>884</v>
      </c>
      <c r="D19" s="43">
        <v>54</v>
      </c>
      <c r="E19" s="40">
        <f t="shared" si="8"/>
        <v>6.1085972850678729</v>
      </c>
      <c r="F19" s="47">
        <f t="shared" si="9"/>
        <v>45</v>
      </c>
      <c r="G19" s="46">
        <v>87</v>
      </c>
      <c r="H19" s="43">
        <v>66</v>
      </c>
      <c r="I19" s="40">
        <f t="shared" si="10"/>
        <v>75.862068965517238</v>
      </c>
      <c r="J19" s="69">
        <f t="shared" si="11"/>
        <v>55</v>
      </c>
    </row>
    <row r="20" spans="1:10" s="2" customFormat="1" ht="13.15" customHeight="1" x14ac:dyDescent="0.2">
      <c r="A20" s="25" t="s">
        <v>32</v>
      </c>
      <c r="B20" s="49">
        <f t="shared" ref="B20" si="13">SUM(B15:B19)</f>
        <v>454</v>
      </c>
      <c r="C20" s="52">
        <f t="shared" ref="C20:G20" si="14">SUM(C15:C19)</f>
        <v>2897</v>
      </c>
      <c r="D20" s="49">
        <f>SUM(D15:D19)</f>
        <v>249</v>
      </c>
      <c r="E20" s="50">
        <f t="shared" ref="E20" si="15">D20*100/C20</f>
        <v>8.5950983776320324</v>
      </c>
      <c r="F20" s="51">
        <f t="shared" ref="F20" si="16">D20*100/B20</f>
        <v>54.845814977973568</v>
      </c>
      <c r="G20" s="52">
        <f t="shared" si="14"/>
        <v>501</v>
      </c>
      <c r="H20" s="49">
        <f>SUM(H15:H19)</f>
        <v>202</v>
      </c>
      <c r="I20" s="30">
        <f t="shared" ref="I20" si="17">H20*100/G20</f>
        <v>40.319361277445111</v>
      </c>
      <c r="J20" s="31">
        <f t="shared" ref="J20" si="18">H20*100/B20</f>
        <v>44.493392070484582</v>
      </c>
    </row>
    <row r="21" spans="1:10" s="2" customFormat="1" ht="13.15" customHeight="1" x14ac:dyDescent="0.2">
      <c r="A21" s="88" t="s">
        <v>28</v>
      </c>
      <c r="B21" s="89"/>
      <c r="C21" s="89"/>
      <c r="D21" s="89"/>
      <c r="E21" s="89"/>
      <c r="F21" s="89"/>
      <c r="G21" s="89"/>
      <c r="H21" s="89"/>
      <c r="I21" s="90"/>
      <c r="J21" s="15"/>
    </row>
    <row r="22" spans="1:10" s="2" customFormat="1" ht="13.15" customHeight="1" x14ac:dyDescent="0.2">
      <c r="A22" s="13" t="s">
        <v>49</v>
      </c>
      <c r="B22" s="42">
        <f>D22+H22</f>
        <v>10</v>
      </c>
      <c r="C22" s="45">
        <v>13</v>
      </c>
      <c r="D22" s="42">
        <v>1</v>
      </c>
      <c r="E22" s="40">
        <f>D22*100/C22</f>
        <v>7.6923076923076925</v>
      </c>
      <c r="F22" s="47">
        <f>D22*100/B22</f>
        <v>10</v>
      </c>
      <c r="G22" s="45">
        <v>16</v>
      </c>
      <c r="H22" s="42">
        <v>9</v>
      </c>
      <c r="I22" s="40">
        <f>H22*100/G22</f>
        <v>56.25</v>
      </c>
      <c r="J22" s="69">
        <f>H22*100/B22</f>
        <v>90</v>
      </c>
    </row>
    <row r="23" spans="1:10" s="2" customFormat="1" ht="13.15" customHeight="1" x14ac:dyDescent="0.2">
      <c r="A23" s="13" t="s">
        <v>52</v>
      </c>
      <c r="B23" s="42">
        <f t="shared" ref="B23:B33" si="19">D23+H23</f>
        <v>25</v>
      </c>
      <c r="C23" s="45">
        <v>18</v>
      </c>
      <c r="D23" s="42">
        <v>2</v>
      </c>
      <c r="E23" s="40">
        <f t="shared" ref="E23:E25" si="20">D23*100/C23</f>
        <v>11.111111111111111</v>
      </c>
      <c r="F23" s="47">
        <f t="shared" ref="F23:F25" si="21">D23*100/B23</f>
        <v>8</v>
      </c>
      <c r="G23" s="45">
        <v>41</v>
      </c>
      <c r="H23" s="42">
        <v>23</v>
      </c>
      <c r="I23" s="40">
        <f t="shared" ref="I23:I25" si="22">H23*100/G23</f>
        <v>56.097560975609753</v>
      </c>
      <c r="J23" s="69">
        <f t="shared" ref="J23:J25" si="23">H23*100/B23</f>
        <v>92</v>
      </c>
    </row>
    <row r="24" spans="1:10" s="2" customFormat="1" ht="13.15" customHeight="1" x14ac:dyDescent="0.2">
      <c r="A24" s="13" t="s">
        <v>50</v>
      </c>
      <c r="B24" s="42">
        <f t="shared" si="19"/>
        <v>26</v>
      </c>
      <c r="C24" s="45">
        <v>24</v>
      </c>
      <c r="D24" s="42">
        <v>3</v>
      </c>
      <c r="E24" s="40">
        <f t="shared" si="20"/>
        <v>12.5</v>
      </c>
      <c r="F24" s="47">
        <f t="shared" si="21"/>
        <v>11.538461538461538</v>
      </c>
      <c r="G24" s="45">
        <v>44</v>
      </c>
      <c r="H24" s="42">
        <v>23</v>
      </c>
      <c r="I24" s="40">
        <f t="shared" si="22"/>
        <v>52.272727272727273</v>
      </c>
      <c r="J24" s="69">
        <f t="shared" si="23"/>
        <v>88.461538461538467</v>
      </c>
    </row>
    <row r="25" spans="1:10" s="2" customFormat="1" ht="13.15" customHeight="1" x14ac:dyDescent="0.2">
      <c r="A25" s="13" t="s">
        <v>53</v>
      </c>
      <c r="B25" s="42">
        <f t="shared" si="19"/>
        <v>20</v>
      </c>
      <c r="C25" s="45">
        <v>27</v>
      </c>
      <c r="D25" s="42">
        <v>3</v>
      </c>
      <c r="E25" s="40">
        <f t="shared" si="20"/>
        <v>11.111111111111111</v>
      </c>
      <c r="F25" s="47">
        <f t="shared" si="21"/>
        <v>15</v>
      </c>
      <c r="G25" s="45">
        <v>35</v>
      </c>
      <c r="H25" s="42">
        <v>17</v>
      </c>
      <c r="I25" s="40">
        <f t="shared" si="22"/>
        <v>48.571428571428569</v>
      </c>
      <c r="J25" s="69">
        <f t="shared" si="23"/>
        <v>85</v>
      </c>
    </row>
    <row r="26" spans="1:10" s="2" customFormat="1" ht="13.15" customHeight="1" x14ac:dyDescent="0.2">
      <c r="A26" s="13" t="s">
        <v>0</v>
      </c>
      <c r="B26" s="42">
        <f t="shared" si="19"/>
        <v>181</v>
      </c>
      <c r="C26" s="45">
        <v>113</v>
      </c>
      <c r="D26" s="42">
        <v>13</v>
      </c>
      <c r="E26" s="40">
        <f t="shared" ref="E26:E33" si="24">D26*100/C26</f>
        <v>11.504424778761061</v>
      </c>
      <c r="F26" s="47">
        <f t="shared" ref="F26:F33" si="25">D26*100/B26</f>
        <v>7.1823204419889501</v>
      </c>
      <c r="G26" s="45">
        <v>281</v>
      </c>
      <c r="H26" s="42">
        <v>168</v>
      </c>
      <c r="I26" s="40">
        <f t="shared" ref="I26:I33" si="26">H26*100/G26</f>
        <v>59.786476868327405</v>
      </c>
      <c r="J26" s="69">
        <f t="shared" ref="J26:J33" si="27">H26*100/B26</f>
        <v>92.817679558011051</v>
      </c>
    </row>
    <row r="27" spans="1:10" s="2" customFormat="1" ht="13.15" customHeight="1" x14ac:dyDescent="0.2">
      <c r="A27" s="13" t="s">
        <v>1</v>
      </c>
      <c r="B27" s="42">
        <f t="shared" si="19"/>
        <v>128</v>
      </c>
      <c r="C27" s="45">
        <v>104</v>
      </c>
      <c r="D27" s="42">
        <v>13</v>
      </c>
      <c r="E27" s="40">
        <f t="shared" si="24"/>
        <v>12.5</v>
      </c>
      <c r="F27" s="47">
        <f t="shared" si="25"/>
        <v>10.15625</v>
      </c>
      <c r="G27" s="45">
        <v>176</v>
      </c>
      <c r="H27" s="42">
        <v>115</v>
      </c>
      <c r="I27" s="40">
        <f t="shared" si="26"/>
        <v>65.340909090909093</v>
      </c>
      <c r="J27" s="69">
        <f t="shared" si="27"/>
        <v>89.84375</v>
      </c>
    </row>
    <row r="28" spans="1:10" s="2" customFormat="1" ht="13.15" customHeight="1" x14ac:dyDescent="0.2">
      <c r="A28" s="13" t="s">
        <v>2</v>
      </c>
      <c r="B28" s="42">
        <f>D28+H28</f>
        <v>111</v>
      </c>
      <c r="C28" s="45">
        <v>105</v>
      </c>
      <c r="D28" s="42">
        <v>9</v>
      </c>
      <c r="E28" s="40">
        <f t="shared" si="24"/>
        <v>8.5714285714285712</v>
      </c>
      <c r="F28" s="47">
        <f t="shared" si="25"/>
        <v>8.1081081081081088</v>
      </c>
      <c r="G28" s="45">
        <v>164</v>
      </c>
      <c r="H28" s="42">
        <v>102</v>
      </c>
      <c r="I28" s="40">
        <f t="shared" si="26"/>
        <v>62.195121951219512</v>
      </c>
      <c r="J28" s="69">
        <f t="shared" si="27"/>
        <v>91.891891891891888</v>
      </c>
    </row>
    <row r="29" spans="1:10" s="2" customFormat="1" ht="13.15" customHeight="1" x14ac:dyDescent="0.2">
      <c r="A29" s="13" t="s">
        <v>36</v>
      </c>
      <c r="B29" s="42">
        <f>D29+H29</f>
        <v>12</v>
      </c>
      <c r="C29" s="45">
        <v>15</v>
      </c>
      <c r="D29" s="42">
        <v>3</v>
      </c>
      <c r="E29" s="40">
        <f t="shared" si="24"/>
        <v>20</v>
      </c>
      <c r="F29" s="47">
        <f t="shared" si="25"/>
        <v>25</v>
      </c>
      <c r="G29" s="45">
        <v>14</v>
      </c>
      <c r="H29" s="42">
        <v>9</v>
      </c>
      <c r="I29" s="40">
        <f t="shared" si="26"/>
        <v>64.285714285714292</v>
      </c>
      <c r="J29" s="69">
        <f t="shared" si="27"/>
        <v>75</v>
      </c>
    </row>
    <row r="30" spans="1:10" s="2" customFormat="1" ht="13.15" customHeight="1" x14ac:dyDescent="0.2">
      <c r="A30" s="24" t="s">
        <v>48</v>
      </c>
      <c r="B30" s="42">
        <v>26</v>
      </c>
      <c r="C30" s="45">
        <v>50</v>
      </c>
      <c r="D30" s="42">
        <v>3</v>
      </c>
      <c r="E30" s="40">
        <f t="shared" si="24"/>
        <v>6</v>
      </c>
      <c r="F30" s="47">
        <f t="shared" si="25"/>
        <v>11.538461538461538</v>
      </c>
      <c r="G30" s="45">
        <v>58</v>
      </c>
      <c r="H30" s="42">
        <v>24</v>
      </c>
      <c r="I30" s="40">
        <f t="shared" si="26"/>
        <v>41.379310344827587</v>
      </c>
      <c r="J30" s="69">
        <f t="shared" si="27"/>
        <v>92.307692307692307</v>
      </c>
    </row>
    <row r="31" spans="1:10" s="2" customFormat="1" ht="13.15" customHeight="1" x14ac:dyDescent="0.25">
      <c r="A31" s="13" t="s">
        <v>19</v>
      </c>
      <c r="B31" s="42">
        <f t="shared" si="19"/>
        <v>118</v>
      </c>
      <c r="C31" s="46">
        <v>84</v>
      </c>
      <c r="D31" s="43">
        <v>5</v>
      </c>
      <c r="E31" s="40">
        <f t="shared" si="24"/>
        <v>5.9523809523809526</v>
      </c>
      <c r="F31" s="47">
        <f t="shared" si="25"/>
        <v>4.2372881355932206</v>
      </c>
      <c r="G31" s="46">
        <v>199</v>
      </c>
      <c r="H31" s="43">
        <v>113</v>
      </c>
      <c r="I31" s="40">
        <f t="shared" si="26"/>
        <v>56.78391959798995</v>
      </c>
      <c r="J31" s="69">
        <f t="shared" si="27"/>
        <v>95.762711864406782</v>
      </c>
    </row>
    <row r="32" spans="1:10" s="2" customFormat="1" ht="13.15" customHeight="1" x14ac:dyDescent="0.25">
      <c r="A32" s="13" t="s">
        <v>20</v>
      </c>
      <c r="B32" s="42">
        <f t="shared" si="19"/>
        <v>181</v>
      </c>
      <c r="C32" s="46">
        <v>89</v>
      </c>
      <c r="D32" s="43">
        <v>9</v>
      </c>
      <c r="E32" s="40">
        <f t="shared" si="24"/>
        <v>10.112359550561798</v>
      </c>
      <c r="F32" s="47">
        <f t="shared" si="25"/>
        <v>4.972375690607735</v>
      </c>
      <c r="G32" s="46">
        <v>250</v>
      </c>
      <c r="H32" s="43">
        <v>172</v>
      </c>
      <c r="I32" s="40">
        <f t="shared" si="26"/>
        <v>68.8</v>
      </c>
      <c r="J32" s="69">
        <f t="shared" si="27"/>
        <v>95.027624309392266</v>
      </c>
    </row>
    <row r="33" spans="1:10" s="2" customFormat="1" ht="13.15" customHeight="1" x14ac:dyDescent="0.25">
      <c r="A33" s="13" t="s">
        <v>23</v>
      </c>
      <c r="B33" s="42">
        <f t="shared" si="19"/>
        <v>60</v>
      </c>
      <c r="C33" s="46">
        <v>95</v>
      </c>
      <c r="D33" s="43">
        <v>9</v>
      </c>
      <c r="E33" s="40">
        <f t="shared" si="24"/>
        <v>9.473684210526315</v>
      </c>
      <c r="F33" s="47">
        <f t="shared" si="25"/>
        <v>15</v>
      </c>
      <c r="G33" s="46">
        <v>145</v>
      </c>
      <c r="H33" s="43">
        <v>51</v>
      </c>
      <c r="I33" s="40">
        <f t="shared" si="26"/>
        <v>35.172413793103445</v>
      </c>
      <c r="J33" s="69">
        <f t="shared" si="27"/>
        <v>85</v>
      </c>
    </row>
    <row r="34" spans="1:10" s="2" customFormat="1" ht="13.15" customHeight="1" x14ac:dyDescent="0.2">
      <c r="A34" s="25" t="s">
        <v>33</v>
      </c>
      <c r="B34" s="35">
        <f>SUM(B22:B33)</f>
        <v>898</v>
      </c>
      <c r="C34" s="35">
        <f t="shared" ref="C34:D34" si="28">SUM(C22:C33)</f>
        <v>737</v>
      </c>
      <c r="D34" s="35">
        <f t="shared" si="28"/>
        <v>73</v>
      </c>
      <c r="E34" s="36">
        <f t="shared" ref="E34" si="29">D34*100/C34</f>
        <v>9.9050203527815466</v>
      </c>
      <c r="F34" s="37">
        <f t="shared" ref="F34" si="30">D34*100/B34</f>
        <v>8.1291759465478837</v>
      </c>
      <c r="G34" s="35">
        <f>SUM(G22:G33)</f>
        <v>1423</v>
      </c>
      <c r="H34" s="35">
        <f>SUM(H22:H33)</f>
        <v>826</v>
      </c>
      <c r="I34" s="30">
        <f t="shared" ref="I34" si="31">H34*100/G34</f>
        <v>58.046380885453267</v>
      </c>
      <c r="J34" s="31">
        <f t="shared" ref="J34" si="32">H34*100/B34</f>
        <v>91.982182628062361</v>
      </c>
    </row>
    <row r="35" spans="1:10" s="2" customFormat="1" ht="13.15" customHeight="1" x14ac:dyDescent="0.2">
      <c r="A35" s="84" t="s">
        <v>29</v>
      </c>
      <c r="B35" s="85"/>
      <c r="C35" s="87"/>
      <c r="D35" s="87"/>
      <c r="E35" s="87"/>
      <c r="F35" s="87"/>
      <c r="G35" s="87"/>
      <c r="H35" s="87"/>
      <c r="I35" s="86"/>
      <c r="J35" s="15"/>
    </row>
    <row r="36" spans="1:10" s="2" customFormat="1" ht="13.15" customHeight="1" x14ac:dyDescent="0.25">
      <c r="A36" s="13" t="s">
        <v>54</v>
      </c>
      <c r="B36" s="43">
        <f>D36+H36</f>
        <v>44</v>
      </c>
      <c r="C36" s="46">
        <v>75</v>
      </c>
      <c r="D36" s="43">
        <v>17</v>
      </c>
      <c r="E36" s="40">
        <f>D36*100/C36</f>
        <v>22.666666666666668</v>
      </c>
      <c r="F36" s="47">
        <f>D36*100/B36</f>
        <v>38.636363636363633</v>
      </c>
      <c r="G36" s="46">
        <v>51</v>
      </c>
      <c r="H36" s="43">
        <v>27</v>
      </c>
      <c r="I36" s="40">
        <f>H36*100/G36</f>
        <v>52.941176470588232</v>
      </c>
      <c r="J36" s="69">
        <f>H36*100/B36</f>
        <v>61.363636363636367</v>
      </c>
    </row>
    <row r="37" spans="1:10" s="2" customFormat="1" ht="13.15" customHeight="1" x14ac:dyDescent="0.25">
      <c r="A37" s="13" t="s">
        <v>7</v>
      </c>
      <c r="B37" s="43">
        <f t="shared" ref="B37:B48" si="33">D37+H37</f>
        <v>24</v>
      </c>
      <c r="C37" s="46">
        <v>43</v>
      </c>
      <c r="D37" s="43">
        <v>5</v>
      </c>
      <c r="E37" s="40">
        <f t="shared" ref="E37:E48" si="34">D37*100/C37</f>
        <v>11.627906976744185</v>
      </c>
      <c r="F37" s="47">
        <f t="shared" ref="F37:F48" si="35">D37*100/B37</f>
        <v>20.833333333333332</v>
      </c>
      <c r="G37" s="46">
        <v>38</v>
      </c>
      <c r="H37" s="43">
        <v>19</v>
      </c>
      <c r="I37" s="40">
        <f t="shared" ref="I37:I48" si="36">H37*100/G37</f>
        <v>50</v>
      </c>
      <c r="J37" s="69">
        <f t="shared" ref="J37:J48" si="37">H37*100/B37</f>
        <v>79.166666666666671</v>
      </c>
    </row>
    <row r="38" spans="1:10" s="2" customFormat="1" ht="13.15" customHeight="1" x14ac:dyDescent="0.25">
      <c r="A38" s="13" t="s">
        <v>8</v>
      </c>
      <c r="B38" s="43">
        <f t="shared" si="33"/>
        <v>7</v>
      </c>
      <c r="C38" s="46">
        <v>3</v>
      </c>
      <c r="D38" s="43">
        <v>1</v>
      </c>
      <c r="E38" s="40">
        <f t="shared" si="34"/>
        <v>33.333333333333336</v>
      </c>
      <c r="F38" s="47">
        <f t="shared" si="35"/>
        <v>14.285714285714286</v>
      </c>
      <c r="G38" s="46">
        <v>9</v>
      </c>
      <c r="H38" s="43">
        <v>6</v>
      </c>
      <c r="I38" s="40">
        <f t="shared" si="36"/>
        <v>66.666666666666671</v>
      </c>
      <c r="J38" s="69">
        <f t="shared" si="37"/>
        <v>85.714285714285708</v>
      </c>
    </row>
    <row r="39" spans="1:10" s="2" customFormat="1" ht="13.15" customHeight="1" x14ac:dyDescent="0.25">
      <c r="A39" s="13" t="s">
        <v>9</v>
      </c>
      <c r="B39" s="43">
        <f t="shared" si="33"/>
        <v>60</v>
      </c>
      <c r="C39" s="46">
        <v>70</v>
      </c>
      <c r="D39" s="43">
        <v>5</v>
      </c>
      <c r="E39" s="40">
        <f t="shared" si="34"/>
        <v>7.1428571428571432</v>
      </c>
      <c r="F39" s="47">
        <f t="shared" si="35"/>
        <v>8.3333333333333339</v>
      </c>
      <c r="G39" s="46">
        <v>110</v>
      </c>
      <c r="H39" s="43">
        <v>55</v>
      </c>
      <c r="I39" s="40">
        <f t="shared" si="36"/>
        <v>50</v>
      </c>
      <c r="J39" s="69">
        <f t="shared" si="37"/>
        <v>91.666666666666671</v>
      </c>
    </row>
    <row r="40" spans="1:10" s="2" customFormat="1" ht="13.15" customHeight="1" x14ac:dyDescent="0.25">
      <c r="A40" s="13" t="s">
        <v>10</v>
      </c>
      <c r="B40" s="43">
        <f t="shared" si="33"/>
        <v>25</v>
      </c>
      <c r="C40" s="46">
        <v>30</v>
      </c>
      <c r="D40" s="43">
        <v>5</v>
      </c>
      <c r="E40" s="40">
        <f t="shared" si="34"/>
        <v>16.666666666666668</v>
      </c>
      <c r="F40" s="47">
        <f t="shared" si="35"/>
        <v>20</v>
      </c>
      <c r="G40" s="46">
        <v>35</v>
      </c>
      <c r="H40" s="43">
        <v>20</v>
      </c>
      <c r="I40" s="40">
        <f t="shared" si="36"/>
        <v>57.142857142857146</v>
      </c>
      <c r="J40" s="69">
        <f t="shared" si="37"/>
        <v>80</v>
      </c>
    </row>
    <row r="41" spans="1:10" s="2" customFormat="1" ht="13.15" customHeight="1" x14ac:dyDescent="0.25">
      <c r="A41" s="13" t="s">
        <v>11</v>
      </c>
      <c r="B41" s="43">
        <f t="shared" si="33"/>
        <v>40</v>
      </c>
      <c r="C41" s="46">
        <v>49</v>
      </c>
      <c r="D41" s="43">
        <v>8</v>
      </c>
      <c r="E41" s="40">
        <f t="shared" si="34"/>
        <v>16.326530612244898</v>
      </c>
      <c r="F41" s="47">
        <f t="shared" si="35"/>
        <v>20</v>
      </c>
      <c r="G41" s="46">
        <v>58</v>
      </c>
      <c r="H41" s="43">
        <v>32</v>
      </c>
      <c r="I41" s="40">
        <f t="shared" si="36"/>
        <v>55.172413793103445</v>
      </c>
      <c r="J41" s="69">
        <f t="shared" si="37"/>
        <v>80</v>
      </c>
    </row>
    <row r="42" spans="1:10" s="2" customFormat="1" ht="13.15" customHeight="1" x14ac:dyDescent="0.25">
      <c r="A42" s="13" t="s">
        <v>12</v>
      </c>
      <c r="B42" s="43">
        <f t="shared" si="33"/>
        <v>61</v>
      </c>
      <c r="C42" s="46">
        <v>56</v>
      </c>
      <c r="D42" s="43">
        <v>7</v>
      </c>
      <c r="E42" s="40">
        <f t="shared" si="34"/>
        <v>12.5</v>
      </c>
      <c r="F42" s="47">
        <f t="shared" si="35"/>
        <v>11.475409836065573</v>
      </c>
      <c r="G42" s="46">
        <v>90</v>
      </c>
      <c r="H42" s="43">
        <v>54</v>
      </c>
      <c r="I42" s="40">
        <f t="shared" si="36"/>
        <v>60</v>
      </c>
      <c r="J42" s="69">
        <f t="shared" si="37"/>
        <v>88.52459016393442</v>
      </c>
    </row>
    <row r="43" spans="1:10" s="2" customFormat="1" ht="13.15" customHeight="1" x14ac:dyDescent="0.25">
      <c r="A43" s="13" t="s">
        <v>13</v>
      </c>
      <c r="B43" s="43">
        <f t="shared" si="33"/>
        <v>63</v>
      </c>
      <c r="C43" s="46">
        <v>56</v>
      </c>
      <c r="D43" s="43">
        <v>3</v>
      </c>
      <c r="E43" s="40">
        <f t="shared" si="34"/>
        <v>5.3571428571428568</v>
      </c>
      <c r="F43" s="47">
        <f t="shared" si="35"/>
        <v>4.7619047619047619</v>
      </c>
      <c r="G43" s="46">
        <v>98</v>
      </c>
      <c r="H43" s="43">
        <v>60</v>
      </c>
      <c r="I43" s="40">
        <f t="shared" si="36"/>
        <v>61.224489795918366</v>
      </c>
      <c r="J43" s="69">
        <f t="shared" si="37"/>
        <v>95.238095238095241</v>
      </c>
    </row>
    <row r="44" spans="1:10" s="2" customFormat="1" ht="13.15" customHeight="1" x14ac:dyDescent="0.25">
      <c r="A44" s="13" t="s">
        <v>14</v>
      </c>
      <c r="B44" s="43">
        <f t="shared" si="33"/>
        <v>6</v>
      </c>
      <c r="C44" s="46">
        <v>34</v>
      </c>
      <c r="D44" s="43">
        <v>1</v>
      </c>
      <c r="E44" s="40">
        <f t="shared" si="34"/>
        <v>2.9411764705882355</v>
      </c>
      <c r="F44" s="47">
        <f t="shared" si="35"/>
        <v>16.666666666666668</v>
      </c>
      <c r="G44" s="46">
        <v>14</v>
      </c>
      <c r="H44" s="43">
        <v>5</v>
      </c>
      <c r="I44" s="40">
        <f t="shared" si="36"/>
        <v>35.714285714285715</v>
      </c>
      <c r="J44" s="69">
        <f t="shared" si="37"/>
        <v>83.333333333333329</v>
      </c>
    </row>
    <row r="45" spans="1:10" s="2" customFormat="1" ht="13.15" customHeight="1" x14ac:dyDescent="0.25">
      <c r="A45" s="13" t="s">
        <v>15</v>
      </c>
      <c r="B45" s="43">
        <f t="shared" si="33"/>
        <v>16</v>
      </c>
      <c r="C45" s="46">
        <v>28</v>
      </c>
      <c r="D45" s="43">
        <v>11</v>
      </c>
      <c r="E45" s="40">
        <f t="shared" si="34"/>
        <v>39.285714285714285</v>
      </c>
      <c r="F45" s="47">
        <f t="shared" si="35"/>
        <v>68.75</v>
      </c>
      <c r="G45" s="46">
        <v>10</v>
      </c>
      <c r="H45" s="43">
        <v>5</v>
      </c>
      <c r="I45" s="40">
        <f t="shared" si="36"/>
        <v>50</v>
      </c>
      <c r="J45" s="69">
        <f t="shared" si="37"/>
        <v>31.25</v>
      </c>
    </row>
    <row r="46" spans="1:10" s="2" customFormat="1" ht="13.15" customHeight="1" x14ac:dyDescent="0.25">
      <c r="A46" s="13" t="s">
        <v>16</v>
      </c>
      <c r="B46" s="43">
        <f t="shared" si="33"/>
        <v>59</v>
      </c>
      <c r="C46" s="46">
        <v>72</v>
      </c>
      <c r="D46" s="43">
        <v>13</v>
      </c>
      <c r="E46" s="40">
        <f t="shared" si="34"/>
        <v>18.055555555555557</v>
      </c>
      <c r="F46" s="47">
        <f t="shared" si="35"/>
        <v>22.033898305084747</v>
      </c>
      <c r="G46" s="46">
        <v>85</v>
      </c>
      <c r="H46" s="43">
        <v>46</v>
      </c>
      <c r="I46" s="40">
        <f t="shared" si="36"/>
        <v>54.117647058823529</v>
      </c>
      <c r="J46" s="69">
        <f t="shared" si="37"/>
        <v>77.966101694915253</v>
      </c>
    </row>
    <row r="47" spans="1:10" s="2" customFormat="1" ht="13.15" customHeight="1" x14ac:dyDescent="0.25">
      <c r="A47" s="13" t="s">
        <v>17</v>
      </c>
      <c r="B47" s="43">
        <f t="shared" si="33"/>
        <v>43</v>
      </c>
      <c r="C47" s="46">
        <v>79</v>
      </c>
      <c r="D47" s="43">
        <v>22</v>
      </c>
      <c r="E47" s="40">
        <f t="shared" si="34"/>
        <v>27.848101265822784</v>
      </c>
      <c r="F47" s="47">
        <f t="shared" si="35"/>
        <v>51.162790697674417</v>
      </c>
      <c r="G47" s="46">
        <v>30</v>
      </c>
      <c r="H47" s="43">
        <v>21</v>
      </c>
      <c r="I47" s="40">
        <f t="shared" si="36"/>
        <v>70</v>
      </c>
      <c r="J47" s="69">
        <f t="shared" si="37"/>
        <v>48.837209302325583</v>
      </c>
    </row>
    <row r="48" spans="1:10" s="2" customFormat="1" ht="13.15" customHeight="1" x14ac:dyDescent="0.25">
      <c r="A48" s="13" t="s">
        <v>18</v>
      </c>
      <c r="B48" s="43">
        <f t="shared" si="33"/>
        <v>59</v>
      </c>
      <c r="C48" s="46">
        <v>118</v>
      </c>
      <c r="D48" s="43">
        <v>8</v>
      </c>
      <c r="E48" s="40">
        <f t="shared" si="34"/>
        <v>6.7796610169491522</v>
      </c>
      <c r="F48" s="47">
        <f t="shared" si="35"/>
        <v>13.559322033898304</v>
      </c>
      <c r="G48" s="46">
        <v>117</v>
      </c>
      <c r="H48" s="43">
        <v>51</v>
      </c>
      <c r="I48" s="40">
        <f t="shared" si="36"/>
        <v>43.589743589743591</v>
      </c>
      <c r="J48" s="69">
        <f t="shared" si="37"/>
        <v>86.440677966101688</v>
      </c>
    </row>
    <row r="49" spans="1:10" s="2" customFormat="1" ht="13.15" customHeight="1" thickBot="1" x14ac:dyDescent="0.25">
      <c r="A49" s="32" t="s">
        <v>34</v>
      </c>
      <c r="B49" s="55">
        <f t="shared" ref="B49" si="38">SUM(B36:B48)</f>
        <v>507</v>
      </c>
      <c r="C49" s="55">
        <f t="shared" ref="C49:G49" si="39">SUM(C36:C48)</f>
        <v>713</v>
      </c>
      <c r="D49" s="55">
        <f>SUM(D36:D48)</f>
        <v>106</v>
      </c>
      <c r="E49" s="56">
        <f t="shared" ref="E49" si="40">D49*100/C49</f>
        <v>14.866760168302946</v>
      </c>
      <c r="F49" s="56">
        <f t="shared" ref="F49" si="41">D49*100/B49</f>
        <v>20.907297830374752</v>
      </c>
      <c r="G49" s="55">
        <f t="shared" si="39"/>
        <v>745</v>
      </c>
      <c r="H49" s="55">
        <f>SUM(H36:H48)</f>
        <v>401</v>
      </c>
      <c r="I49" s="34">
        <f t="shared" ref="I49" si="42">H49*100/G49</f>
        <v>53.825503355704697</v>
      </c>
      <c r="J49" s="33">
        <f t="shared" ref="J49:J50" si="43">H49*100/B49</f>
        <v>79.092702169625241</v>
      </c>
    </row>
    <row r="50" spans="1:10" s="2" customFormat="1" ht="13.15" customHeight="1" x14ac:dyDescent="0.2">
      <c r="A50" s="61" t="s">
        <v>24</v>
      </c>
      <c r="B50" s="62">
        <f>B8+B13+B20+B34+B49</f>
        <v>2037</v>
      </c>
      <c r="C50" s="63">
        <f>C8+C13+C20+C34+C49</f>
        <v>4783</v>
      </c>
      <c r="D50" s="62">
        <f>D49+D34+D20+D13+D8</f>
        <v>480</v>
      </c>
      <c r="E50" s="64">
        <f>D50*100/C50</f>
        <v>10.03554254651892</v>
      </c>
      <c r="F50" s="65">
        <f>D50*100/B50</f>
        <v>23.564064801178205</v>
      </c>
      <c r="G50" s="63">
        <f>G8+G13+G20+G34+G49</f>
        <v>2881</v>
      </c>
      <c r="H50" s="62">
        <f>H49+H34+H20+H13+H8</f>
        <v>1555</v>
      </c>
      <c r="I50" s="66">
        <f>H50*100/G50</f>
        <v>53.974314474140925</v>
      </c>
      <c r="J50" s="67">
        <f t="shared" si="43"/>
        <v>76.337751595483553</v>
      </c>
    </row>
    <row r="51" spans="1:10" x14ac:dyDescent="0.25">
      <c r="A51" s="83" t="s">
        <v>42</v>
      </c>
      <c r="B51" s="83"/>
      <c r="C51" s="83"/>
      <c r="D51" s="83"/>
      <c r="E51" s="83"/>
      <c r="F51" s="83"/>
      <c r="G51" s="83"/>
      <c r="H51" s="83"/>
      <c r="I51" s="83"/>
      <c r="J51" s="83"/>
    </row>
    <row r="52" spans="1:10" x14ac:dyDescent="0.25">
      <c r="A52" s="1"/>
    </row>
    <row r="53" spans="1:10" x14ac:dyDescent="0.25">
      <c r="A53" s="1"/>
      <c r="D53" s="59">
        <f>C50+G50</f>
        <v>7664</v>
      </c>
      <c r="E53" s="60">
        <f>D50+H50</f>
        <v>2035</v>
      </c>
    </row>
    <row r="54" spans="1:10" x14ac:dyDescent="0.25">
      <c r="A54" s="1"/>
      <c r="E54" s="8">
        <f>E53*100/D53</f>
        <v>26.552713987473904</v>
      </c>
    </row>
    <row r="55" spans="1:10" x14ac:dyDescent="0.25">
      <c r="A55" s="1"/>
    </row>
    <row r="56" spans="1:10" x14ac:dyDescent="0.25">
      <c r="A56" s="1"/>
    </row>
    <row r="57" spans="1:10" x14ac:dyDescent="0.25">
      <c r="A57" s="1"/>
    </row>
    <row r="58" spans="1:10" x14ac:dyDescent="0.25">
      <c r="A58" s="1"/>
    </row>
    <row r="59" spans="1:10" x14ac:dyDescent="0.25">
      <c r="A59" s="1"/>
    </row>
    <row r="60" spans="1:10" x14ac:dyDescent="0.25">
      <c r="A60" s="1"/>
    </row>
    <row r="61" spans="1:10" x14ac:dyDescent="0.25">
      <c r="A61" s="1"/>
    </row>
    <row r="62" spans="1:10" x14ac:dyDescent="0.25">
      <c r="A62" s="1"/>
    </row>
    <row r="63" spans="1:10" x14ac:dyDescent="0.25">
      <c r="A63" s="1"/>
    </row>
    <row r="64" spans="1:10" x14ac:dyDescent="0.25">
      <c r="A64" s="1"/>
    </row>
    <row r="65" spans="1:1" x14ac:dyDescent="0.25">
      <c r="A65" s="1"/>
    </row>
    <row r="66" spans="1:1" x14ac:dyDescent="0.25">
      <c r="A66" s="1"/>
    </row>
    <row r="67" spans="1:1" x14ac:dyDescent="0.25">
      <c r="A67" s="1"/>
    </row>
    <row r="68" spans="1:1" x14ac:dyDescent="0.25">
      <c r="A68" s="1"/>
    </row>
    <row r="69" spans="1:1" x14ac:dyDescent="0.25">
      <c r="A69" s="1"/>
    </row>
    <row r="70" spans="1:1" x14ac:dyDescent="0.25">
      <c r="A70" s="1"/>
    </row>
    <row r="71" spans="1:1" x14ac:dyDescent="0.25">
      <c r="A71" s="1"/>
    </row>
    <row r="72" spans="1:1" x14ac:dyDescent="0.25">
      <c r="A72" s="1"/>
    </row>
    <row r="73" spans="1:1" x14ac:dyDescent="0.25">
      <c r="A73" s="1"/>
    </row>
    <row r="74" spans="1:1" x14ac:dyDescent="0.25">
      <c r="A74" s="1"/>
    </row>
    <row r="75" spans="1:1" x14ac:dyDescent="0.25">
      <c r="A75" s="1"/>
    </row>
    <row r="76" spans="1:1" x14ac:dyDescent="0.25">
      <c r="A76" s="1"/>
    </row>
    <row r="77" spans="1:1" x14ac:dyDescent="0.25">
      <c r="A77" s="1"/>
    </row>
    <row r="78" spans="1:1" x14ac:dyDescent="0.25">
      <c r="A78" s="1"/>
    </row>
    <row r="79" spans="1:1" x14ac:dyDescent="0.25">
      <c r="A79" s="1"/>
    </row>
    <row r="80" spans="1:1" x14ac:dyDescent="0.25">
      <c r="A80" s="1"/>
    </row>
    <row r="81" spans="1:1" x14ac:dyDescent="0.25">
      <c r="A81" s="1"/>
    </row>
    <row r="82" spans="1:1" x14ac:dyDescent="0.25">
      <c r="A82" s="1"/>
    </row>
    <row r="83" spans="1:1" x14ac:dyDescent="0.25">
      <c r="A83" s="1"/>
    </row>
    <row r="84" spans="1:1" x14ac:dyDescent="0.25">
      <c r="A84" s="1"/>
    </row>
    <row r="85" spans="1:1" x14ac:dyDescent="0.25">
      <c r="A85" s="1"/>
    </row>
    <row r="86" spans="1:1" x14ac:dyDescent="0.25">
      <c r="A86" s="1"/>
    </row>
    <row r="87" spans="1:1" x14ac:dyDescent="0.25">
      <c r="A87" s="1"/>
    </row>
    <row r="88" spans="1:1" x14ac:dyDescent="0.25">
      <c r="A88" s="1"/>
    </row>
    <row r="89" spans="1:1" x14ac:dyDescent="0.25">
      <c r="A89" s="1"/>
    </row>
    <row r="90" spans="1:1" x14ac:dyDescent="0.25">
      <c r="A90" s="1"/>
    </row>
    <row r="91" spans="1:1" x14ac:dyDescent="0.25">
      <c r="A91" s="1"/>
    </row>
    <row r="92" spans="1:1" x14ac:dyDescent="0.25">
      <c r="A92" s="1"/>
    </row>
    <row r="93" spans="1:1" x14ac:dyDescent="0.25">
      <c r="A93" s="1"/>
    </row>
    <row r="94" spans="1:1" x14ac:dyDescent="0.25">
      <c r="A94" s="1"/>
    </row>
    <row r="95" spans="1:1" x14ac:dyDescent="0.25">
      <c r="A95" s="1"/>
    </row>
    <row r="96" spans="1:1" x14ac:dyDescent="0.25">
      <c r="A96" s="1"/>
    </row>
    <row r="97" spans="1:1" x14ac:dyDescent="0.25">
      <c r="A97" s="1"/>
    </row>
    <row r="98" spans="1:1" x14ac:dyDescent="0.25">
      <c r="A98" s="1"/>
    </row>
    <row r="99" spans="1:1" x14ac:dyDescent="0.25">
      <c r="A99" s="1"/>
    </row>
    <row r="100" spans="1:1" x14ac:dyDescent="0.25">
      <c r="A100" s="1"/>
    </row>
    <row r="101" spans="1:1" x14ac:dyDescent="0.25">
      <c r="A101" s="1"/>
    </row>
    <row r="102" spans="1:1" x14ac:dyDescent="0.25">
      <c r="A102" s="1"/>
    </row>
    <row r="103" spans="1:1" x14ac:dyDescent="0.25">
      <c r="A103" s="1"/>
    </row>
    <row r="104" spans="1:1" x14ac:dyDescent="0.25">
      <c r="A104" s="1"/>
    </row>
    <row r="105" spans="1:1" x14ac:dyDescent="0.25">
      <c r="A105" s="1"/>
    </row>
    <row r="106" spans="1:1" x14ac:dyDescent="0.25">
      <c r="A106" s="1"/>
    </row>
    <row r="107" spans="1:1" x14ac:dyDescent="0.25">
      <c r="A107" s="1"/>
    </row>
    <row r="108" spans="1:1" x14ac:dyDescent="0.25">
      <c r="A108" s="1"/>
    </row>
    <row r="109" spans="1:1" x14ac:dyDescent="0.25">
      <c r="A109" s="1"/>
    </row>
    <row r="110" spans="1:1" x14ac:dyDescent="0.25">
      <c r="A110" s="1"/>
    </row>
    <row r="111" spans="1:1" x14ac:dyDescent="0.25">
      <c r="A111" s="1"/>
    </row>
    <row r="112" spans="1:1" x14ac:dyDescent="0.25">
      <c r="A112" s="1"/>
    </row>
    <row r="113" spans="1:1" x14ac:dyDescent="0.25">
      <c r="A113" s="1"/>
    </row>
    <row r="114" spans="1:1" x14ac:dyDescent="0.25">
      <c r="A114" s="1"/>
    </row>
    <row r="115" spans="1:1" x14ac:dyDescent="0.25">
      <c r="A115" s="1"/>
    </row>
    <row r="116" spans="1:1" x14ac:dyDescent="0.25">
      <c r="A116" s="1"/>
    </row>
    <row r="117" spans="1:1" x14ac:dyDescent="0.25">
      <c r="A117" s="1"/>
    </row>
    <row r="118" spans="1:1" x14ac:dyDescent="0.25">
      <c r="A118" s="1"/>
    </row>
    <row r="119" spans="1:1" x14ac:dyDescent="0.25">
      <c r="A119" s="1"/>
    </row>
    <row r="120" spans="1:1" x14ac:dyDescent="0.25">
      <c r="A120" s="1"/>
    </row>
    <row r="121" spans="1:1" x14ac:dyDescent="0.25">
      <c r="A121" s="1"/>
    </row>
    <row r="122" spans="1:1" x14ac:dyDescent="0.25">
      <c r="A122" s="1"/>
    </row>
    <row r="123" spans="1:1" x14ac:dyDescent="0.25">
      <c r="A123" s="1"/>
    </row>
    <row r="124" spans="1:1" x14ac:dyDescent="0.25">
      <c r="A124" s="1"/>
    </row>
    <row r="125" spans="1:1" x14ac:dyDescent="0.25">
      <c r="A125" s="1"/>
    </row>
    <row r="126" spans="1:1" x14ac:dyDescent="0.25">
      <c r="A126" s="1"/>
    </row>
    <row r="127" spans="1:1" x14ac:dyDescent="0.25">
      <c r="A127" s="1"/>
    </row>
    <row r="128" spans="1:1" x14ac:dyDescent="0.25">
      <c r="A128" s="1"/>
    </row>
    <row r="129" spans="1:1" x14ac:dyDescent="0.25">
      <c r="A129" s="1"/>
    </row>
    <row r="130" spans="1:1" x14ac:dyDescent="0.25">
      <c r="A130" s="1"/>
    </row>
    <row r="131" spans="1:1" x14ac:dyDescent="0.25">
      <c r="A131" s="1"/>
    </row>
    <row r="132" spans="1:1" x14ac:dyDescent="0.25">
      <c r="A132" s="1"/>
    </row>
    <row r="133" spans="1:1" x14ac:dyDescent="0.25">
      <c r="A133" s="1"/>
    </row>
    <row r="134" spans="1:1" x14ac:dyDescent="0.25">
      <c r="A134" s="1"/>
    </row>
    <row r="135" spans="1:1" x14ac:dyDescent="0.25">
      <c r="A135" s="1"/>
    </row>
    <row r="136" spans="1:1" x14ac:dyDescent="0.25">
      <c r="A136" s="1"/>
    </row>
    <row r="137" spans="1:1" x14ac:dyDescent="0.25">
      <c r="A137" s="1"/>
    </row>
    <row r="138" spans="1:1" x14ac:dyDescent="0.25">
      <c r="A138" s="1"/>
    </row>
    <row r="139" spans="1:1" x14ac:dyDescent="0.25">
      <c r="A139" s="1"/>
    </row>
    <row r="140" spans="1:1" x14ac:dyDescent="0.25">
      <c r="A140" s="1"/>
    </row>
    <row r="141" spans="1:1" x14ac:dyDescent="0.25">
      <c r="A141" s="1"/>
    </row>
    <row r="142" spans="1:1" x14ac:dyDescent="0.25">
      <c r="A142" s="1"/>
    </row>
    <row r="143" spans="1:1" x14ac:dyDescent="0.25">
      <c r="A143" s="1"/>
    </row>
    <row r="144" spans="1:1" x14ac:dyDescent="0.25">
      <c r="A144" s="1"/>
    </row>
    <row r="145" spans="1:1" x14ac:dyDescent="0.25">
      <c r="A145" s="1"/>
    </row>
    <row r="146" spans="1:1" x14ac:dyDescent="0.25">
      <c r="A146" s="1"/>
    </row>
    <row r="147" spans="1:1" x14ac:dyDescent="0.25">
      <c r="A147" s="1"/>
    </row>
    <row r="148" spans="1:1" x14ac:dyDescent="0.25">
      <c r="A148" s="1"/>
    </row>
    <row r="149" spans="1:1" x14ac:dyDescent="0.25">
      <c r="A149" s="1"/>
    </row>
    <row r="150" spans="1:1" x14ac:dyDescent="0.25">
      <c r="A150" s="1"/>
    </row>
    <row r="151" spans="1:1" x14ac:dyDescent="0.25">
      <c r="A151" s="1"/>
    </row>
    <row r="152" spans="1:1" x14ac:dyDescent="0.25">
      <c r="A152" s="1"/>
    </row>
    <row r="153" spans="1:1" x14ac:dyDescent="0.25">
      <c r="A153" s="1"/>
    </row>
    <row r="154" spans="1:1" x14ac:dyDescent="0.25">
      <c r="A154" s="1"/>
    </row>
    <row r="155" spans="1:1" x14ac:dyDescent="0.25">
      <c r="A155" s="1"/>
    </row>
    <row r="156" spans="1:1" x14ac:dyDescent="0.25">
      <c r="A156" s="1"/>
    </row>
    <row r="157" spans="1:1" x14ac:dyDescent="0.25">
      <c r="A157" s="1"/>
    </row>
    <row r="158" spans="1:1" x14ac:dyDescent="0.25">
      <c r="A158" s="1"/>
    </row>
    <row r="159" spans="1:1" x14ac:dyDescent="0.25">
      <c r="A159" s="1"/>
    </row>
    <row r="160" spans="1:1" x14ac:dyDescent="0.25">
      <c r="A160" s="1"/>
    </row>
    <row r="161" spans="1:1" x14ac:dyDescent="0.25">
      <c r="A161" s="1"/>
    </row>
    <row r="162" spans="1:1" x14ac:dyDescent="0.25">
      <c r="A162" s="1"/>
    </row>
    <row r="163" spans="1:1" x14ac:dyDescent="0.25">
      <c r="A163" s="1"/>
    </row>
    <row r="164" spans="1:1" x14ac:dyDescent="0.25">
      <c r="A164" s="1"/>
    </row>
    <row r="165" spans="1:1" x14ac:dyDescent="0.25">
      <c r="A165" s="1"/>
    </row>
    <row r="166" spans="1:1" x14ac:dyDescent="0.25">
      <c r="A166" s="1"/>
    </row>
    <row r="167" spans="1:1" x14ac:dyDescent="0.25">
      <c r="A167" s="1"/>
    </row>
    <row r="168" spans="1:1" x14ac:dyDescent="0.25">
      <c r="A168" s="1"/>
    </row>
    <row r="169" spans="1:1" x14ac:dyDescent="0.25">
      <c r="A169" s="1"/>
    </row>
    <row r="170" spans="1:1" x14ac:dyDescent="0.25">
      <c r="A170" s="1"/>
    </row>
    <row r="171" spans="1:1" x14ac:dyDescent="0.25">
      <c r="A171" s="1"/>
    </row>
    <row r="172" spans="1:1" x14ac:dyDescent="0.25">
      <c r="A172" s="1"/>
    </row>
    <row r="173" spans="1:1" x14ac:dyDescent="0.25">
      <c r="A173" s="1"/>
    </row>
    <row r="174" spans="1:1" x14ac:dyDescent="0.25">
      <c r="A174" s="1"/>
    </row>
    <row r="175" spans="1:1" x14ac:dyDescent="0.25">
      <c r="A175" s="1"/>
    </row>
    <row r="176" spans="1:1" x14ac:dyDescent="0.25">
      <c r="A176" s="1"/>
    </row>
    <row r="177" spans="1:1" x14ac:dyDescent="0.25">
      <c r="A177" s="1"/>
    </row>
    <row r="178" spans="1:1" x14ac:dyDescent="0.25">
      <c r="A178" s="1"/>
    </row>
    <row r="179" spans="1:1" x14ac:dyDescent="0.25">
      <c r="A179" s="1"/>
    </row>
    <row r="180" spans="1:1" x14ac:dyDescent="0.25">
      <c r="A180" s="1"/>
    </row>
    <row r="181" spans="1:1" x14ac:dyDescent="0.25">
      <c r="A181" s="1"/>
    </row>
    <row r="182" spans="1:1" x14ac:dyDescent="0.25">
      <c r="A182" s="1"/>
    </row>
    <row r="183" spans="1:1" x14ac:dyDescent="0.25">
      <c r="A183" s="1"/>
    </row>
    <row r="184" spans="1:1" x14ac:dyDescent="0.25">
      <c r="A184" s="1"/>
    </row>
    <row r="185" spans="1:1" x14ac:dyDescent="0.25">
      <c r="A185" s="1"/>
    </row>
    <row r="186" spans="1:1" x14ac:dyDescent="0.25">
      <c r="A186" s="1"/>
    </row>
    <row r="187" spans="1:1" x14ac:dyDescent="0.25">
      <c r="A187" s="1"/>
    </row>
    <row r="188" spans="1:1" x14ac:dyDescent="0.25">
      <c r="A188" s="1"/>
    </row>
    <row r="189" spans="1:1" x14ac:dyDescent="0.25">
      <c r="A189" s="1"/>
    </row>
    <row r="190" spans="1:1" x14ac:dyDescent="0.25">
      <c r="A190" s="1"/>
    </row>
    <row r="191" spans="1:1" x14ac:dyDescent="0.25">
      <c r="A191" s="1"/>
    </row>
    <row r="192" spans="1:1" x14ac:dyDescent="0.25">
      <c r="A192" s="1"/>
    </row>
    <row r="193" spans="1:1" x14ac:dyDescent="0.25">
      <c r="A193" s="1"/>
    </row>
    <row r="194" spans="1:1" x14ac:dyDescent="0.25">
      <c r="A194" s="1"/>
    </row>
    <row r="195" spans="1:1" x14ac:dyDescent="0.25">
      <c r="A195" s="1"/>
    </row>
    <row r="196" spans="1:1" x14ac:dyDescent="0.25">
      <c r="A196" s="1"/>
    </row>
    <row r="197" spans="1:1" x14ac:dyDescent="0.25">
      <c r="A197" s="1"/>
    </row>
    <row r="198" spans="1:1" x14ac:dyDescent="0.25">
      <c r="A198" s="1"/>
    </row>
    <row r="199" spans="1:1" x14ac:dyDescent="0.25">
      <c r="A199" s="1"/>
    </row>
    <row r="200" spans="1:1" x14ac:dyDescent="0.25">
      <c r="A200" s="1"/>
    </row>
    <row r="201" spans="1:1" x14ac:dyDescent="0.25">
      <c r="A201" s="1"/>
    </row>
    <row r="202" spans="1:1" x14ac:dyDescent="0.25">
      <c r="A202" s="1"/>
    </row>
    <row r="203" spans="1:1" x14ac:dyDescent="0.25">
      <c r="A203" s="1"/>
    </row>
    <row r="204" spans="1:1" x14ac:dyDescent="0.25">
      <c r="A204" s="1"/>
    </row>
    <row r="205" spans="1:1" x14ac:dyDescent="0.25">
      <c r="A205" s="1"/>
    </row>
    <row r="206" spans="1:1" x14ac:dyDescent="0.25">
      <c r="A206" s="1"/>
    </row>
    <row r="207" spans="1:1" x14ac:dyDescent="0.25">
      <c r="A207" s="1"/>
    </row>
    <row r="208" spans="1:1" x14ac:dyDescent="0.25">
      <c r="A208" s="1"/>
    </row>
    <row r="209" spans="1:1" x14ac:dyDescent="0.25">
      <c r="A209" s="1"/>
    </row>
    <row r="210" spans="1:1" x14ac:dyDescent="0.25">
      <c r="A210" s="1"/>
    </row>
    <row r="211" spans="1:1" x14ac:dyDescent="0.25">
      <c r="A211" s="1"/>
    </row>
    <row r="212" spans="1:1" x14ac:dyDescent="0.25">
      <c r="A212" s="1"/>
    </row>
    <row r="213" spans="1:1" x14ac:dyDescent="0.25">
      <c r="A213" s="1"/>
    </row>
    <row r="214" spans="1:1" x14ac:dyDescent="0.25">
      <c r="A214" s="1"/>
    </row>
    <row r="215" spans="1:1" x14ac:dyDescent="0.25">
      <c r="A215" s="1"/>
    </row>
    <row r="216" spans="1:1" x14ac:dyDescent="0.25">
      <c r="A216" s="1"/>
    </row>
    <row r="217" spans="1:1" x14ac:dyDescent="0.25">
      <c r="A217" s="1"/>
    </row>
    <row r="218" spans="1:1" x14ac:dyDescent="0.25">
      <c r="A218" s="1"/>
    </row>
    <row r="219" spans="1:1" x14ac:dyDescent="0.25">
      <c r="A219" s="1"/>
    </row>
    <row r="220" spans="1:1" x14ac:dyDescent="0.25">
      <c r="A220" s="1"/>
    </row>
    <row r="221" spans="1:1" x14ac:dyDescent="0.25">
      <c r="A221" s="1"/>
    </row>
    <row r="222" spans="1:1" x14ac:dyDescent="0.25">
      <c r="A222" s="1"/>
    </row>
    <row r="223" spans="1:1" x14ac:dyDescent="0.25">
      <c r="A223" s="1"/>
    </row>
    <row r="224" spans="1:1" x14ac:dyDescent="0.25">
      <c r="A224" s="1"/>
    </row>
    <row r="225" spans="1:1" x14ac:dyDescent="0.25">
      <c r="A225" s="1"/>
    </row>
    <row r="226" spans="1:1" x14ac:dyDescent="0.25">
      <c r="A226" s="1"/>
    </row>
    <row r="227" spans="1:1" x14ac:dyDescent="0.25">
      <c r="A227" s="1"/>
    </row>
  </sheetData>
  <mergeCells count="11">
    <mergeCell ref="A51:J51"/>
    <mergeCell ref="A9:I9"/>
    <mergeCell ref="A14:I14"/>
    <mergeCell ref="A21:I21"/>
    <mergeCell ref="A35:I35"/>
    <mergeCell ref="A2:J2"/>
    <mergeCell ref="A5:I5"/>
    <mergeCell ref="C3:F3"/>
    <mergeCell ref="G3:J3"/>
    <mergeCell ref="A3:A4"/>
    <mergeCell ref="B3:B4"/>
  </mergeCells>
  <printOptions horizontalCentered="1"/>
  <pageMargins left="0.35433070866141736" right="0.31496062992125984" top="0.15748031496062992" bottom="0.39370078740157483" header="0.19685039370078741" footer="0.15748031496062992"/>
  <pageSetup paperSize="9" scale="74" orientation="landscape" r:id="rId1"/>
  <headerFooter>
    <oddFooter>&amp;CEstadística e Indicadores Oficiales del Vicerrectorado de Ordenación Académica y Profesorado
Curso 2021/22&amp;R12</oddFooter>
  </headerFooter>
  <ignoredErrors>
    <ignoredError sqref="F49:G49 F20:G20 F13 D50 G50 F34 F50 C8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J47"/>
  <sheetViews>
    <sheetView showWhiteSpace="0" view="pageLayout" zoomScaleNormal="90" zoomScaleSheetLayoutView="90" workbookViewId="0">
      <selection activeCell="O9" sqref="O9"/>
    </sheetView>
  </sheetViews>
  <sheetFormatPr baseColWidth="10" defaultRowHeight="15" x14ac:dyDescent="0.25"/>
  <sheetData>
    <row r="1" spans="2:10" s="5" customFormat="1" ht="99.75" customHeight="1" x14ac:dyDescent="0.25">
      <c r="B1" s="11"/>
      <c r="C1" s="9"/>
      <c r="D1" s="6"/>
      <c r="E1" s="6"/>
      <c r="F1" s="6"/>
      <c r="G1" s="6"/>
      <c r="H1" s="6"/>
      <c r="I1" s="11"/>
      <c r="J1" s="6"/>
    </row>
    <row r="15" spans="2:10" x14ac:dyDescent="0.25">
      <c r="B15" s="38"/>
      <c r="C15" s="41"/>
      <c r="D15" s="44"/>
      <c r="E15" s="41"/>
      <c r="F15" s="44"/>
      <c r="G15" s="41"/>
      <c r="H15" s="44"/>
    </row>
    <row r="16" spans="2:10" x14ac:dyDescent="0.25">
      <c r="B16" s="38"/>
      <c r="C16" s="41"/>
      <c r="D16" s="44"/>
      <c r="E16" s="41"/>
      <c r="F16" s="44"/>
      <c r="G16" s="41"/>
      <c r="H16" s="44"/>
    </row>
    <row r="17" spans="2:8" x14ac:dyDescent="0.25">
      <c r="B17" s="38"/>
      <c r="C17" s="41"/>
      <c r="D17" s="44"/>
      <c r="E17" s="41"/>
      <c r="F17" s="44"/>
      <c r="G17" s="41"/>
      <c r="H17" s="44"/>
    </row>
    <row r="18" spans="2:8" x14ac:dyDescent="0.25">
      <c r="B18" s="38"/>
      <c r="C18" s="41"/>
      <c r="D18" s="44"/>
      <c r="E18" s="41"/>
      <c r="F18" s="44"/>
      <c r="G18" s="41"/>
      <c r="H18" s="44"/>
    </row>
    <row r="19" spans="2:8" x14ac:dyDescent="0.25">
      <c r="B19" s="38"/>
      <c r="C19" s="54"/>
      <c r="D19" s="53"/>
      <c r="E19" s="54"/>
      <c r="F19" s="53"/>
      <c r="G19" s="54"/>
      <c r="H19" s="53"/>
    </row>
    <row r="21" spans="2:8" x14ac:dyDescent="0.25">
      <c r="B21" s="38"/>
      <c r="C21" s="41"/>
      <c r="D21" s="44"/>
      <c r="E21" s="41"/>
      <c r="F21" s="44"/>
      <c r="G21" s="41"/>
      <c r="H21" s="44"/>
    </row>
    <row r="22" spans="2:8" x14ac:dyDescent="0.25">
      <c r="B22" s="38"/>
      <c r="C22" s="41"/>
      <c r="D22" s="44"/>
      <c r="E22" s="41"/>
      <c r="F22" s="44"/>
      <c r="G22" s="41"/>
      <c r="H22" s="44"/>
    </row>
    <row r="23" spans="2:8" x14ac:dyDescent="0.25">
      <c r="B23" s="38"/>
      <c r="C23" s="41"/>
      <c r="D23" s="44"/>
      <c r="E23" s="41"/>
      <c r="F23" s="44"/>
      <c r="G23" s="41"/>
      <c r="H23" s="44"/>
    </row>
    <row r="24" spans="2:8" x14ac:dyDescent="0.25">
      <c r="B24" s="38"/>
      <c r="C24" s="41"/>
      <c r="D24" s="44"/>
      <c r="E24" s="41"/>
      <c r="F24" s="44"/>
      <c r="G24" s="41"/>
      <c r="H24" s="44"/>
    </row>
    <row r="25" spans="2:8" x14ac:dyDescent="0.25">
      <c r="B25" s="38"/>
      <c r="C25" s="41"/>
      <c r="D25" s="44"/>
      <c r="E25" s="41"/>
      <c r="F25" s="44"/>
      <c r="G25" s="41"/>
      <c r="H25" s="44"/>
    </row>
    <row r="26" spans="2:8" x14ac:dyDescent="0.25">
      <c r="B26" s="38"/>
      <c r="C26" s="41"/>
      <c r="D26" s="44"/>
      <c r="E26" s="41"/>
      <c r="F26" s="44"/>
      <c r="G26" s="41"/>
      <c r="H26" s="44"/>
    </row>
    <row r="27" spans="2:8" x14ac:dyDescent="0.25">
      <c r="B27" s="38"/>
      <c r="C27" s="41"/>
      <c r="D27" s="44"/>
      <c r="E27" s="41"/>
      <c r="F27" s="44"/>
      <c r="G27" s="41"/>
      <c r="H27" s="44"/>
    </row>
    <row r="28" spans="2:8" x14ac:dyDescent="0.25">
      <c r="B28" s="38"/>
      <c r="C28" s="41"/>
      <c r="D28" s="44"/>
      <c r="E28" s="41"/>
      <c r="F28" s="44"/>
      <c r="G28" s="41"/>
      <c r="H28" s="44"/>
    </row>
    <row r="29" spans="2:8" x14ac:dyDescent="0.25">
      <c r="B29" s="38"/>
      <c r="F29" s="48"/>
      <c r="H29" s="48"/>
    </row>
    <row r="31" spans="2:8" x14ac:dyDescent="0.25">
      <c r="B31" s="38"/>
      <c r="C31" s="41"/>
      <c r="D31" s="44"/>
      <c r="E31" s="41"/>
      <c r="F31" s="44"/>
      <c r="G31" s="41"/>
      <c r="H31" s="44"/>
    </row>
    <row r="32" spans="2:8" x14ac:dyDescent="0.25">
      <c r="B32" s="38"/>
      <c r="C32" s="41"/>
      <c r="D32" s="44"/>
      <c r="E32" s="41"/>
      <c r="F32" s="44"/>
      <c r="G32" s="41"/>
      <c r="H32" s="44"/>
    </row>
    <row r="33" spans="2:8" x14ac:dyDescent="0.25">
      <c r="B33" s="38"/>
      <c r="C33" s="57"/>
      <c r="D33" s="58"/>
      <c r="E33" s="57"/>
      <c r="F33" s="58"/>
      <c r="G33" s="57"/>
      <c r="H33" s="58"/>
    </row>
    <row r="34" spans="2:8" s="39" customFormat="1" x14ac:dyDescent="0.25"/>
    <row r="35" spans="2:8" s="39" customFormat="1" x14ac:dyDescent="0.25"/>
    <row r="36" spans="2:8" s="39" customFormat="1" x14ac:dyDescent="0.25"/>
    <row r="37" spans="2:8" s="39" customFormat="1" x14ac:dyDescent="0.25"/>
    <row r="38" spans="2:8" s="39" customFormat="1" x14ac:dyDescent="0.25"/>
    <row r="39" spans="2:8" s="39" customFormat="1" x14ac:dyDescent="0.25"/>
    <row r="40" spans="2:8" s="39" customFormat="1" x14ac:dyDescent="0.25"/>
    <row r="41" spans="2:8" s="39" customFormat="1" x14ac:dyDescent="0.25"/>
    <row r="42" spans="2:8" s="39" customFormat="1" x14ac:dyDescent="0.25"/>
    <row r="43" spans="2:8" s="39" customFormat="1" x14ac:dyDescent="0.25"/>
    <row r="44" spans="2:8" s="39" customFormat="1" x14ac:dyDescent="0.25"/>
    <row r="45" spans="2:8" s="39" customFormat="1" x14ac:dyDescent="0.25"/>
    <row r="46" spans="2:8" s="39" customFormat="1" x14ac:dyDescent="0.25"/>
    <row r="47" spans="2:8" s="39" customFormat="1" x14ac:dyDescent="0.25"/>
  </sheetData>
  <pageMargins left="0.70866141732283472" right="0.70866141732283472" top="0.55118110236220474" bottom="0.59055118110236227" header="0.31496062992125984" footer="0.31496062992125984"/>
  <pageSetup paperSize="9" scale="85" orientation="landscape" r:id="rId1"/>
  <headerFooter>
    <oddFooter>&amp;CEstadística e Indicadores Oficiales del Vicerrectorado de Ordenación Académica y Profesorado
Curso 2021/22&amp;R13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Matriculados</vt:lpstr>
      <vt:lpstr>Distribución Matrícula</vt:lpstr>
      <vt:lpstr>Matriculados!Área_de_impresión</vt:lpstr>
      <vt:lpstr>'Distribución Matrícula'!Print_Area</vt:lpstr>
      <vt:lpstr>Matriculados!Print_Area</vt:lpstr>
      <vt:lpstr>Matriculados!Print_Titles</vt:lpstr>
    </vt:vector>
  </TitlesOfParts>
  <Company>Universidad de Cantabria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marselli</dc:creator>
  <cp:lastModifiedBy>San Jose Madrazo, Clara</cp:lastModifiedBy>
  <cp:lastPrinted>2020-11-19T09:30:36Z</cp:lastPrinted>
  <dcterms:created xsi:type="dcterms:W3CDTF">2010-09-28T09:34:08Z</dcterms:created>
  <dcterms:modified xsi:type="dcterms:W3CDTF">2021-12-03T07:50:11Z</dcterms:modified>
</cp:coreProperties>
</file>