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LUMNOS\sanchezl\Curso 2019-20\Estadísticas\Internas\Informe SGA 2019-20\"/>
    </mc:Choice>
  </mc:AlternateContent>
  <bookViews>
    <workbookView xWindow="0" yWindow="0" windowWidth="28800" windowHeight="12300"/>
  </bookViews>
  <sheets>
    <sheet name="GRADO" sheetId="1" r:id="rId1"/>
  </sheets>
  <definedNames>
    <definedName name="_xlnm.Print_Area" localSheetId="0">GRADO!$A$1:$P$47</definedName>
    <definedName name="_xlnm.Print_Titles" localSheetId="0">GRADO!$1:$4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M47" i="1" s="1"/>
  <c r="L47" i="1"/>
  <c r="N47" i="1"/>
  <c r="P47" i="1" s="1"/>
  <c r="O47" i="1"/>
  <c r="B47" i="1"/>
  <c r="D47" i="1" s="1"/>
  <c r="C47" i="1"/>
  <c r="E47" i="1"/>
  <c r="G47" i="1" s="1"/>
  <c r="F47" i="1"/>
  <c r="H47" i="1"/>
  <c r="J47" i="1" s="1"/>
  <c r="I47" i="1"/>
  <c r="D34" i="1" l="1"/>
  <c r="D35" i="1"/>
  <c r="D36" i="1"/>
  <c r="D37" i="1"/>
  <c r="D38" i="1"/>
  <c r="D41" i="1"/>
  <c r="D42" i="1"/>
  <c r="D44" i="1"/>
  <c r="D33" i="1"/>
  <c r="D25" i="1"/>
  <c r="D26" i="1"/>
  <c r="D27" i="1"/>
  <c r="D30" i="1"/>
  <c r="D17" i="1"/>
  <c r="D12" i="1"/>
  <c r="D7" i="1"/>
  <c r="D6" i="1"/>
  <c r="G34" i="1"/>
  <c r="G35" i="1"/>
  <c r="G36" i="1"/>
  <c r="G37" i="1"/>
  <c r="G38" i="1"/>
  <c r="G41" i="1"/>
  <c r="G42" i="1"/>
  <c r="G44" i="1"/>
  <c r="G45" i="1"/>
  <c r="G33" i="1"/>
  <c r="G25" i="1"/>
  <c r="G26" i="1"/>
  <c r="G27" i="1"/>
  <c r="G30" i="1"/>
  <c r="G23" i="1"/>
  <c r="G17" i="1"/>
  <c r="G15" i="1"/>
  <c r="G7" i="1"/>
  <c r="G6" i="1"/>
  <c r="F46" i="1"/>
  <c r="E46" i="1"/>
  <c r="F31" i="1"/>
  <c r="E31" i="1"/>
  <c r="F19" i="1"/>
  <c r="E19" i="1"/>
  <c r="F13" i="1"/>
  <c r="E13" i="1"/>
  <c r="F8" i="1"/>
  <c r="E8" i="1"/>
  <c r="C46" i="1" l="1"/>
  <c r="B46" i="1"/>
  <c r="C31" i="1" l="1"/>
  <c r="B31" i="1"/>
  <c r="C19" i="1"/>
  <c r="B19" i="1"/>
  <c r="C13" i="1"/>
  <c r="B13" i="1"/>
  <c r="C8" i="1"/>
  <c r="B8" i="1"/>
  <c r="P34" i="1" l="1"/>
  <c r="P35" i="1"/>
  <c r="P36" i="1"/>
  <c r="P37" i="1"/>
  <c r="P38" i="1"/>
  <c r="P41" i="1"/>
  <c r="P42" i="1"/>
  <c r="P43" i="1"/>
  <c r="P44" i="1"/>
  <c r="P45" i="1"/>
  <c r="P33" i="1"/>
  <c r="P22" i="1"/>
  <c r="P23" i="1"/>
  <c r="P24" i="1"/>
  <c r="P26" i="1"/>
  <c r="P27" i="1"/>
  <c r="P30" i="1"/>
  <c r="P16" i="1"/>
  <c r="P17" i="1"/>
  <c r="P18" i="1"/>
  <c r="P10" i="1"/>
  <c r="P7" i="1"/>
  <c r="P6" i="1"/>
  <c r="M34" i="1"/>
  <c r="M35" i="1"/>
  <c r="M36" i="1"/>
  <c r="M37" i="1"/>
  <c r="M41" i="1"/>
  <c r="M42" i="1"/>
  <c r="M44" i="1"/>
  <c r="M45" i="1"/>
  <c r="M33" i="1"/>
  <c r="M22" i="1"/>
  <c r="M25" i="1"/>
  <c r="M26" i="1"/>
  <c r="M27" i="1"/>
  <c r="M30" i="1"/>
  <c r="M21" i="1"/>
  <c r="M17" i="1"/>
  <c r="M10" i="1"/>
  <c r="M7" i="1"/>
  <c r="M6" i="1"/>
  <c r="J34" i="1"/>
  <c r="J35" i="1"/>
  <c r="J36" i="1"/>
  <c r="J37" i="1"/>
  <c r="J41" i="1"/>
  <c r="J42" i="1"/>
  <c r="J43" i="1"/>
  <c r="J44" i="1"/>
  <c r="J33" i="1"/>
  <c r="J25" i="1"/>
  <c r="J26" i="1"/>
  <c r="J27" i="1"/>
  <c r="J30" i="1"/>
  <c r="J23" i="1"/>
  <c r="J17" i="1"/>
  <c r="J10" i="1"/>
  <c r="J7" i="1"/>
  <c r="J6" i="1"/>
  <c r="L46" i="1" l="1"/>
  <c r="K46" i="1"/>
  <c r="L31" i="1"/>
  <c r="K31" i="1"/>
  <c r="L19" i="1"/>
  <c r="K19" i="1"/>
  <c r="L13" i="1"/>
  <c r="K13" i="1"/>
  <c r="L8" i="1"/>
  <c r="K8" i="1"/>
  <c r="O8" i="1" l="1"/>
  <c r="O13" i="1"/>
  <c r="O19" i="1"/>
  <c r="O31" i="1"/>
  <c r="O46" i="1"/>
  <c r="N8" i="1"/>
  <c r="N13" i="1"/>
  <c r="N19" i="1"/>
  <c r="N31" i="1"/>
  <c r="N46" i="1"/>
</calcChain>
</file>

<file path=xl/sharedStrings.xml><?xml version="1.0" encoding="utf-8"?>
<sst xmlns="http://schemas.openxmlformats.org/spreadsheetml/2006/main" count="64" uniqueCount="52">
  <si>
    <t>TOTALES</t>
  </si>
  <si>
    <t>Total Ingeniería y Arquitectura</t>
  </si>
  <si>
    <t>Grado en Ingeniería Química</t>
  </si>
  <si>
    <t>Grado en Ingeniería Náutica y Transporte Marítimo</t>
  </si>
  <si>
    <t>Grado en Ingeniería Mecánica</t>
  </si>
  <si>
    <t>Grado en Ingeniería Marítima</t>
  </si>
  <si>
    <t>Grado en Ingeniería Marina</t>
  </si>
  <si>
    <t>Grado en Ingeniería Informática</t>
  </si>
  <si>
    <t>Grado en Ingeniería en Tecnologías Industriales</t>
  </si>
  <si>
    <t>Grado en Ingeniería Electrónica Industrial y Automática</t>
  </si>
  <si>
    <t>Grado en Ingeniería Eléctrica</t>
  </si>
  <si>
    <t>Grado en Ingeniería de Tecnologías de Telecomunicación</t>
  </si>
  <si>
    <t>Grado en Ingeniería de los Recursos Mineros</t>
  </si>
  <si>
    <t>Grado en Ingeniería de los Recursos Energéticos</t>
  </si>
  <si>
    <t>Grado en Ingeniería Civil</t>
  </si>
  <si>
    <t>INGENIERÍA Y ARQUITECTURA</t>
  </si>
  <si>
    <t>Total Ciencias Sociales y Jurídicas</t>
  </si>
  <si>
    <t>Grado en Relaciones Laborales</t>
  </si>
  <si>
    <t>Grado en Magisterio de Educación Primaria</t>
  </si>
  <si>
    <t>Grado en Magisterio de Educación Infantil</t>
  </si>
  <si>
    <t>Grado en Gestión Hotelera y Turística</t>
  </si>
  <si>
    <t>Grado en Geografía y Ordenación del Territorio</t>
  </si>
  <si>
    <t>Grado en Economía</t>
  </si>
  <si>
    <t>Grado en Derecho</t>
  </si>
  <si>
    <t>Grado en Administración y Dirección de Empresas</t>
  </si>
  <si>
    <t>Doble Grado en Derecho y Administración y Dirección de Empresas</t>
  </si>
  <si>
    <t>Doble Grado en Administración y Dirección de Empresas y Economía</t>
  </si>
  <si>
    <t>CIENCIAS SOCIALES Y JURÍDICAS</t>
  </si>
  <si>
    <t>Total Ciencias de la Salud</t>
  </si>
  <si>
    <t>Grado en Medicina</t>
  </si>
  <si>
    <t>Grado en Logopedia</t>
  </si>
  <si>
    <t>Grado en Fisioterapia</t>
  </si>
  <si>
    <t>Grado en Enfermería</t>
  </si>
  <si>
    <t>CIENCIAS DE LA SALUD</t>
  </si>
  <si>
    <t>Total Ciencias</t>
  </si>
  <si>
    <t>Grado en Matemáticas</t>
  </si>
  <si>
    <t>Grado en Física</t>
  </si>
  <si>
    <t>Doble Grado en Física y Matemáticas</t>
  </si>
  <si>
    <t>CIENCIAS</t>
  </si>
  <si>
    <t>Total Arte y Humanidades</t>
  </si>
  <si>
    <t>Grado en Historia</t>
  </si>
  <si>
    <t>Grado en Estudios Hispánicos</t>
  </si>
  <si>
    <t>ARTE Y HUMANIDADES</t>
  </si>
  <si>
    <t>% OCUPACIÓN</t>
  </si>
  <si>
    <t>CUPO</t>
  </si>
  <si>
    <t>TITULACIONES</t>
  </si>
  <si>
    <t>2019/20</t>
  </si>
  <si>
    <t>2018/19</t>
  </si>
  <si>
    <t>2017/18</t>
  </si>
  <si>
    <t>2016/17</t>
  </si>
  <si>
    <t>2015/16</t>
  </si>
  <si>
    <t>MAT. NUEVO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</si>
</sst>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color theme="8" tint="-0.499984740745262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8" tint="-0.49998474074526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lightGray">
        <bgColor theme="0"/>
      </patternFill>
    </fill>
    <fill>
      <patternFill patternType="solid">
        <fgColor rgb="FF006666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/>
    <xf numFmtId="0" fontId="2" fillId="0" borderId="0" xfId="0" applyFont="1" applyFill="1" applyBorder="1" applyAlignment="1">
      <alignment horizontal="center"/>
    </xf>
    <xf numFmtId="3" fontId="3" fillId="0" borderId="7" xfId="0" applyNumberFormat="1" applyFont="1" applyBorder="1"/>
    <xf numFmtId="3" fontId="3" fillId="2" borderId="7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Border="1"/>
    <xf numFmtId="0" fontId="8" fillId="0" borderId="0" xfId="0" applyFont="1" applyBorder="1" applyAlignment="1">
      <alignment horizontal="center" vertical="distributed"/>
    </xf>
    <xf numFmtId="0" fontId="5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2" fontId="12" fillId="2" borderId="0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3" fontId="2" fillId="3" borderId="15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3" fontId="3" fillId="4" borderId="15" xfId="0" applyNumberFormat="1" applyFont="1" applyFill="1" applyBorder="1"/>
    <xf numFmtId="0" fontId="9" fillId="0" borderId="0" xfId="0" applyNumberFormat="1" applyFont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3" fontId="2" fillId="6" borderId="5" xfId="0" applyNumberFormat="1" applyFont="1" applyFill="1" applyBorder="1"/>
    <xf numFmtId="3" fontId="2" fillId="6" borderId="15" xfId="0" applyNumberFormat="1" applyFont="1" applyFill="1" applyBorder="1" applyAlignment="1">
      <alignment horizontal="center" vertical="center"/>
    </xf>
    <xf numFmtId="0" fontId="2" fillId="6" borderId="15" xfId="0" applyNumberFormat="1" applyFont="1" applyFill="1" applyBorder="1" applyAlignment="1">
      <alignment horizontal="center" vertical="center"/>
    </xf>
    <xf numFmtId="2" fontId="2" fillId="6" borderId="15" xfId="0" applyNumberFormat="1" applyFont="1" applyFill="1" applyBorder="1" applyAlignment="1">
      <alignment horizontal="center" vertical="center"/>
    </xf>
    <xf numFmtId="3" fontId="2" fillId="6" borderId="15" xfId="0" applyNumberFormat="1" applyFont="1" applyFill="1" applyBorder="1" applyAlignment="1">
      <alignment horizontal="center"/>
    </xf>
    <xf numFmtId="4" fontId="2" fillId="6" borderId="15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 vertical="center"/>
    </xf>
    <xf numFmtId="3" fontId="7" fillId="5" borderId="2" xfId="0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distributed"/>
    </xf>
    <xf numFmtId="0" fontId="7" fillId="5" borderId="13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114300</xdr:rowOff>
    </xdr:from>
    <xdr:to>
      <xdr:col>15</xdr:col>
      <xdr:colOff>600074</xdr:colOff>
      <xdr:row>0</xdr:row>
      <xdr:rowOff>590550</xdr:rowOff>
    </xdr:to>
    <xdr:pic>
      <xdr:nvPicPr>
        <xdr:cNvPr id="2" name="Picture 2" descr="eees_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40820" y="114300"/>
          <a:ext cx="1020807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333375</xdr:colOff>
      <xdr:row>0</xdr:row>
      <xdr:rowOff>47625</xdr:rowOff>
    </xdr:from>
    <xdr:to>
      <xdr:col>0</xdr:col>
      <xdr:colOff>1057275</xdr:colOff>
      <xdr:row>0</xdr:row>
      <xdr:rowOff>771525</xdr:rowOff>
    </xdr:to>
    <xdr:pic>
      <xdr:nvPicPr>
        <xdr:cNvPr id="3" name="Picture 3" descr="Logo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47625"/>
          <a:ext cx="428625" cy="142875"/>
        </a:xfrm>
        <a:prstGeom prst="rect">
          <a:avLst/>
        </a:prstGeom>
        <a:noFill/>
        <a:ln w="19050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4</xdr:col>
      <xdr:colOff>190500</xdr:colOff>
      <xdr:row>0</xdr:row>
      <xdr:rowOff>235324</xdr:rowOff>
    </xdr:from>
    <xdr:to>
      <xdr:col>15</xdr:col>
      <xdr:colOff>525733</xdr:colOff>
      <xdr:row>0</xdr:row>
      <xdr:rowOff>523875</xdr:rowOff>
    </xdr:to>
    <xdr:sp macro="" textlink="">
      <xdr:nvSpPr>
        <xdr:cNvPr id="5" name="WordArt 5"/>
        <xdr:cNvSpPr>
          <a:spLocks noChangeArrowheads="1" noChangeShapeType="1" noTextEdit="1"/>
        </xdr:cNvSpPr>
      </xdr:nvSpPr>
      <xdr:spPr bwMode="auto">
        <a:xfrm>
          <a:off x="6398559" y="235324"/>
          <a:ext cx="8224174" cy="28855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000" kern="10" spc="0">
              <a:ln w="9525">
                <a:solidFill>
                  <a:srgbClr val="99CC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Espacio Europeo de Educación Superior</a:t>
          </a:r>
        </a:p>
      </xdr:txBody>
    </xdr:sp>
    <xdr:clientData/>
  </xdr:twoCellAnchor>
  <xdr:twoCellAnchor>
    <xdr:from>
      <xdr:col>0</xdr:col>
      <xdr:colOff>40821</xdr:colOff>
      <xdr:row>0</xdr:row>
      <xdr:rowOff>114300</xdr:rowOff>
    </xdr:from>
    <xdr:to>
      <xdr:col>15</xdr:col>
      <xdr:colOff>968828</xdr:colOff>
      <xdr:row>0</xdr:row>
      <xdr:rowOff>590550</xdr:rowOff>
    </xdr:to>
    <xdr:pic>
      <xdr:nvPicPr>
        <xdr:cNvPr id="6" name="Picture 2" descr="eees_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40821" y="114300"/>
          <a:ext cx="14491607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333375</xdr:colOff>
      <xdr:row>0</xdr:row>
      <xdr:rowOff>47625</xdr:rowOff>
    </xdr:from>
    <xdr:to>
      <xdr:col>0</xdr:col>
      <xdr:colOff>1057275</xdr:colOff>
      <xdr:row>0</xdr:row>
      <xdr:rowOff>771525</xdr:rowOff>
    </xdr:to>
    <xdr:pic>
      <xdr:nvPicPr>
        <xdr:cNvPr id="7" name="Picture 3" descr="Logo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47625"/>
          <a:ext cx="723900" cy="676275"/>
        </a:xfrm>
        <a:prstGeom prst="rect">
          <a:avLst/>
        </a:prstGeom>
        <a:noFill/>
        <a:ln w="19050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452533</xdr:colOff>
      <xdr:row>0</xdr:row>
      <xdr:rowOff>302882</xdr:rowOff>
    </xdr:from>
    <xdr:to>
      <xdr:col>15</xdr:col>
      <xdr:colOff>804262</xdr:colOff>
      <xdr:row>0</xdr:row>
      <xdr:rowOff>498261</xdr:rowOff>
    </xdr:to>
    <xdr:sp macro="" textlink="">
      <xdr:nvSpPr>
        <xdr:cNvPr id="8" name="WordArt 4"/>
        <xdr:cNvSpPr>
          <a:spLocks noChangeArrowheads="1" noChangeShapeType="1" noTextEdit="1"/>
        </xdr:cNvSpPr>
      </xdr:nvSpPr>
      <xdr:spPr bwMode="auto">
        <a:xfrm>
          <a:off x="11098121" y="302882"/>
          <a:ext cx="3803141" cy="19537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800" kern="10" spc="0">
              <a:ln w="9525">
                <a:solidFill>
                  <a:srgbClr val="008080"/>
                </a:solidFill>
                <a:round/>
                <a:headEnd/>
                <a:tailEnd/>
              </a:ln>
              <a:solidFill>
                <a:srgbClr val="005D5D"/>
              </a:solidFill>
              <a:effectLst/>
              <a:latin typeface="Verdana"/>
            </a:rPr>
            <a:t>Servicio de Gestión Académica</a:t>
          </a:r>
        </a:p>
      </xdr:txBody>
    </xdr:sp>
    <xdr:clientData/>
  </xdr:twoCellAnchor>
  <xdr:twoCellAnchor>
    <xdr:from>
      <xdr:col>0</xdr:col>
      <xdr:colOff>1226099</xdr:colOff>
      <xdr:row>0</xdr:row>
      <xdr:rowOff>212912</xdr:rowOff>
    </xdr:from>
    <xdr:to>
      <xdr:col>4</xdr:col>
      <xdr:colOff>347382</xdr:colOff>
      <xdr:row>0</xdr:row>
      <xdr:rowOff>593912</xdr:rowOff>
    </xdr:to>
    <xdr:sp macro="" textlink="">
      <xdr:nvSpPr>
        <xdr:cNvPr id="9" name="WordArt 5"/>
        <xdr:cNvSpPr>
          <a:spLocks noChangeArrowheads="1" noChangeShapeType="1" noTextEdit="1"/>
        </xdr:cNvSpPr>
      </xdr:nvSpPr>
      <xdr:spPr bwMode="auto">
        <a:xfrm>
          <a:off x="1226099" y="212912"/>
          <a:ext cx="5329342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000" kern="10" spc="0">
              <a:ln w="9525">
                <a:solidFill>
                  <a:srgbClr val="99CC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Espacio Europeo de Educación Superior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5"/>
  <sheetViews>
    <sheetView tabSelected="1" view="pageBreakPreview" zoomScaleNormal="82" zoomScaleSheetLayoutView="100" workbookViewId="0">
      <selection activeCell="A46" sqref="A46:P46"/>
    </sheetView>
  </sheetViews>
  <sheetFormatPr baseColWidth="10" defaultRowHeight="15" x14ac:dyDescent="0.25"/>
  <cols>
    <col min="1" max="1" width="59.85546875" customWidth="1"/>
    <col min="2" max="2" width="7.42578125" customWidth="1"/>
    <col min="3" max="4" width="12.85546875" customWidth="1"/>
    <col min="5" max="5" width="7.42578125" customWidth="1"/>
    <col min="6" max="7" width="12.85546875" customWidth="1"/>
    <col min="8" max="8" width="7.42578125" customWidth="1"/>
    <col min="9" max="10" width="12.85546875" customWidth="1"/>
    <col min="11" max="11" width="7.42578125" style="1" customWidth="1"/>
    <col min="12" max="13" width="12.85546875" style="2" customWidth="1"/>
    <col min="14" max="14" width="7.42578125" style="1" customWidth="1"/>
    <col min="15" max="16" width="12.85546875" style="2" customWidth="1"/>
    <col min="259" max="259" width="41.5703125" customWidth="1"/>
    <col min="260" max="268" width="12.7109375" customWidth="1"/>
    <col min="269" max="269" width="24.7109375" customWidth="1"/>
    <col min="270" max="270" width="29.42578125" customWidth="1"/>
    <col min="271" max="272" width="11.42578125" customWidth="1"/>
    <col min="515" max="515" width="41.5703125" customWidth="1"/>
    <col min="516" max="524" width="12.7109375" customWidth="1"/>
    <col min="525" max="525" width="24.7109375" customWidth="1"/>
    <col min="526" max="526" width="29.42578125" customWidth="1"/>
    <col min="527" max="528" width="11.42578125" customWidth="1"/>
    <col min="771" max="771" width="41.5703125" customWidth="1"/>
    <col min="772" max="780" width="12.7109375" customWidth="1"/>
    <col min="781" max="781" width="24.7109375" customWidth="1"/>
    <col min="782" max="782" width="29.42578125" customWidth="1"/>
    <col min="783" max="784" width="11.42578125" customWidth="1"/>
    <col min="1027" max="1027" width="41.5703125" customWidth="1"/>
    <col min="1028" max="1036" width="12.7109375" customWidth="1"/>
    <col min="1037" max="1037" width="24.7109375" customWidth="1"/>
    <col min="1038" max="1038" width="29.42578125" customWidth="1"/>
    <col min="1039" max="1040" width="11.42578125" customWidth="1"/>
    <col min="1283" max="1283" width="41.5703125" customWidth="1"/>
    <col min="1284" max="1292" width="12.7109375" customWidth="1"/>
    <col min="1293" max="1293" width="24.7109375" customWidth="1"/>
    <col min="1294" max="1294" width="29.42578125" customWidth="1"/>
    <col min="1295" max="1296" width="11.42578125" customWidth="1"/>
    <col min="1539" max="1539" width="41.5703125" customWidth="1"/>
    <col min="1540" max="1548" width="12.7109375" customWidth="1"/>
    <col min="1549" max="1549" width="24.7109375" customWidth="1"/>
    <col min="1550" max="1550" width="29.42578125" customWidth="1"/>
    <col min="1551" max="1552" width="11.42578125" customWidth="1"/>
    <col min="1795" max="1795" width="41.5703125" customWidth="1"/>
    <col min="1796" max="1804" width="12.7109375" customWidth="1"/>
    <col min="1805" max="1805" width="24.7109375" customWidth="1"/>
    <col min="1806" max="1806" width="29.42578125" customWidth="1"/>
    <col min="1807" max="1808" width="11.42578125" customWidth="1"/>
    <col min="2051" max="2051" width="41.5703125" customWidth="1"/>
    <col min="2052" max="2060" width="12.7109375" customWidth="1"/>
    <col min="2061" max="2061" width="24.7109375" customWidth="1"/>
    <col min="2062" max="2062" width="29.42578125" customWidth="1"/>
    <col min="2063" max="2064" width="11.42578125" customWidth="1"/>
    <col min="2307" max="2307" width="41.5703125" customWidth="1"/>
    <col min="2308" max="2316" width="12.7109375" customWidth="1"/>
    <col min="2317" max="2317" width="24.7109375" customWidth="1"/>
    <col min="2318" max="2318" width="29.42578125" customWidth="1"/>
    <col min="2319" max="2320" width="11.42578125" customWidth="1"/>
    <col min="2563" max="2563" width="41.5703125" customWidth="1"/>
    <col min="2564" max="2572" width="12.7109375" customWidth="1"/>
    <col min="2573" max="2573" width="24.7109375" customWidth="1"/>
    <col min="2574" max="2574" width="29.42578125" customWidth="1"/>
    <col min="2575" max="2576" width="11.42578125" customWidth="1"/>
    <col min="2819" max="2819" width="41.5703125" customWidth="1"/>
    <col min="2820" max="2828" width="12.7109375" customWidth="1"/>
    <col min="2829" max="2829" width="24.7109375" customWidth="1"/>
    <col min="2830" max="2830" width="29.42578125" customWidth="1"/>
    <col min="2831" max="2832" width="11.42578125" customWidth="1"/>
    <col min="3075" max="3075" width="41.5703125" customWidth="1"/>
    <col min="3076" max="3084" width="12.7109375" customWidth="1"/>
    <col min="3085" max="3085" width="24.7109375" customWidth="1"/>
    <col min="3086" max="3086" width="29.42578125" customWidth="1"/>
    <col min="3087" max="3088" width="11.42578125" customWidth="1"/>
    <col min="3331" max="3331" width="41.5703125" customWidth="1"/>
    <col min="3332" max="3340" width="12.7109375" customWidth="1"/>
    <col min="3341" max="3341" width="24.7109375" customWidth="1"/>
    <col min="3342" max="3342" width="29.42578125" customWidth="1"/>
    <col min="3343" max="3344" width="11.42578125" customWidth="1"/>
    <col min="3587" max="3587" width="41.5703125" customWidth="1"/>
    <col min="3588" max="3596" width="12.7109375" customWidth="1"/>
    <col min="3597" max="3597" width="24.7109375" customWidth="1"/>
    <col min="3598" max="3598" width="29.42578125" customWidth="1"/>
    <col min="3599" max="3600" width="11.42578125" customWidth="1"/>
    <col min="3843" max="3843" width="41.5703125" customWidth="1"/>
    <col min="3844" max="3852" width="12.7109375" customWidth="1"/>
    <col min="3853" max="3853" width="24.7109375" customWidth="1"/>
    <col min="3854" max="3854" width="29.42578125" customWidth="1"/>
    <col min="3855" max="3856" width="11.42578125" customWidth="1"/>
    <col min="4099" max="4099" width="41.5703125" customWidth="1"/>
    <col min="4100" max="4108" width="12.7109375" customWidth="1"/>
    <col min="4109" max="4109" width="24.7109375" customWidth="1"/>
    <col min="4110" max="4110" width="29.42578125" customWidth="1"/>
    <col min="4111" max="4112" width="11.42578125" customWidth="1"/>
    <col min="4355" max="4355" width="41.5703125" customWidth="1"/>
    <col min="4356" max="4364" width="12.7109375" customWidth="1"/>
    <col min="4365" max="4365" width="24.7109375" customWidth="1"/>
    <col min="4366" max="4366" width="29.42578125" customWidth="1"/>
    <col min="4367" max="4368" width="11.42578125" customWidth="1"/>
    <col min="4611" max="4611" width="41.5703125" customWidth="1"/>
    <col min="4612" max="4620" width="12.7109375" customWidth="1"/>
    <col min="4621" max="4621" width="24.7109375" customWidth="1"/>
    <col min="4622" max="4622" width="29.42578125" customWidth="1"/>
    <col min="4623" max="4624" width="11.42578125" customWidth="1"/>
    <col min="4867" max="4867" width="41.5703125" customWidth="1"/>
    <col min="4868" max="4876" width="12.7109375" customWidth="1"/>
    <col min="4877" max="4877" width="24.7109375" customWidth="1"/>
    <col min="4878" max="4878" width="29.42578125" customWidth="1"/>
    <col min="4879" max="4880" width="11.42578125" customWidth="1"/>
    <col min="5123" max="5123" width="41.5703125" customWidth="1"/>
    <col min="5124" max="5132" width="12.7109375" customWidth="1"/>
    <col min="5133" max="5133" width="24.7109375" customWidth="1"/>
    <col min="5134" max="5134" width="29.42578125" customWidth="1"/>
    <col min="5135" max="5136" width="11.42578125" customWidth="1"/>
    <col min="5379" max="5379" width="41.5703125" customWidth="1"/>
    <col min="5380" max="5388" width="12.7109375" customWidth="1"/>
    <col min="5389" max="5389" width="24.7109375" customWidth="1"/>
    <col min="5390" max="5390" width="29.42578125" customWidth="1"/>
    <col min="5391" max="5392" width="11.42578125" customWidth="1"/>
    <col min="5635" max="5635" width="41.5703125" customWidth="1"/>
    <col min="5636" max="5644" width="12.7109375" customWidth="1"/>
    <col min="5645" max="5645" width="24.7109375" customWidth="1"/>
    <col min="5646" max="5646" width="29.42578125" customWidth="1"/>
    <col min="5647" max="5648" width="11.42578125" customWidth="1"/>
    <col min="5891" max="5891" width="41.5703125" customWidth="1"/>
    <col min="5892" max="5900" width="12.7109375" customWidth="1"/>
    <col min="5901" max="5901" width="24.7109375" customWidth="1"/>
    <col min="5902" max="5902" width="29.42578125" customWidth="1"/>
    <col min="5903" max="5904" width="11.42578125" customWidth="1"/>
    <col min="6147" max="6147" width="41.5703125" customWidth="1"/>
    <col min="6148" max="6156" width="12.7109375" customWidth="1"/>
    <col min="6157" max="6157" width="24.7109375" customWidth="1"/>
    <col min="6158" max="6158" width="29.42578125" customWidth="1"/>
    <col min="6159" max="6160" width="11.42578125" customWidth="1"/>
    <col min="6403" max="6403" width="41.5703125" customWidth="1"/>
    <col min="6404" max="6412" width="12.7109375" customWidth="1"/>
    <col min="6413" max="6413" width="24.7109375" customWidth="1"/>
    <col min="6414" max="6414" width="29.42578125" customWidth="1"/>
    <col min="6415" max="6416" width="11.42578125" customWidth="1"/>
    <col min="6659" max="6659" width="41.5703125" customWidth="1"/>
    <col min="6660" max="6668" width="12.7109375" customWidth="1"/>
    <col min="6669" max="6669" width="24.7109375" customWidth="1"/>
    <col min="6670" max="6670" width="29.42578125" customWidth="1"/>
    <col min="6671" max="6672" width="11.42578125" customWidth="1"/>
    <col min="6915" max="6915" width="41.5703125" customWidth="1"/>
    <col min="6916" max="6924" width="12.7109375" customWidth="1"/>
    <col min="6925" max="6925" width="24.7109375" customWidth="1"/>
    <col min="6926" max="6926" width="29.42578125" customWidth="1"/>
    <col min="6927" max="6928" width="11.42578125" customWidth="1"/>
    <col min="7171" max="7171" width="41.5703125" customWidth="1"/>
    <col min="7172" max="7180" width="12.7109375" customWidth="1"/>
    <col min="7181" max="7181" width="24.7109375" customWidth="1"/>
    <col min="7182" max="7182" width="29.42578125" customWidth="1"/>
    <col min="7183" max="7184" width="11.42578125" customWidth="1"/>
    <col min="7427" max="7427" width="41.5703125" customWidth="1"/>
    <col min="7428" max="7436" width="12.7109375" customWidth="1"/>
    <col min="7437" max="7437" width="24.7109375" customWidth="1"/>
    <col min="7438" max="7438" width="29.42578125" customWidth="1"/>
    <col min="7439" max="7440" width="11.42578125" customWidth="1"/>
    <col min="7683" max="7683" width="41.5703125" customWidth="1"/>
    <col min="7684" max="7692" width="12.7109375" customWidth="1"/>
    <col min="7693" max="7693" width="24.7109375" customWidth="1"/>
    <col min="7694" max="7694" width="29.42578125" customWidth="1"/>
    <col min="7695" max="7696" width="11.42578125" customWidth="1"/>
    <col min="7939" max="7939" width="41.5703125" customWidth="1"/>
    <col min="7940" max="7948" width="12.7109375" customWidth="1"/>
    <col min="7949" max="7949" width="24.7109375" customWidth="1"/>
    <col min="7950" max="7950" width="29.42578125" customWidth="1"/>
    <col min="7951" max="7952" width="11.42578125" customWidth="1"/>
    <col min="8195" max="8195" width="41.5703125" customWidth="1"/>
    <col min="8196" max="8204" width="12.7109375" customWidth="1"/>
    <col min="8205" max="8205" width="24.7109375" customWidth="1"/>
    <col min="8206" max="8206" width="29.42578125" customWidth="1"/>
    <col min="8207" max="8208" width="11.42578125" customWidth="1"/>
    <col min="8451" max="8451" width="41.5703125" customWidth="1"/>
    <col min="8452" max="8460" width="12.7109375" customWidth="1"/>
    <col min="8461" max="8461" width="24.7109375" customWidth="1"/>
    <col min="8462" max="8462" width="29.42578125" customWidth="1"/>
    <col min="8463" max="8464" width="11.42578125" customWidth="1"/>
    <col min="8707" max="8707" width="41.5703125" customWidth="1"/>
    <col min="8708" max="8716" width="12.7109375" customWidth="1"/>
    <col min="8717" max="8717" width="24.7109375" customWidth="1"/>
    <col min="8718" max="8718" width="29.42578125" customWidth="1"/>
    <col min="8719" max="8720" width="11.42578125" customWidth="1"/>
    <col min="8963" max="8963" width="41.5703125" customWidth="1"/>
    <col min="8964" max="8972" width="12.7109375" customWidth="1"/>
    <col min="8973" max="8973" width="24.7109375" customWidth="1"/>
    <col min="8974" max="8974" width="29.42578125" customWidth="1"/>
    <col min="8975" max="8976" width="11.42578125" customWidth="1"/>
    <col min="9219" max="9219" width="41.5703125" customWidth="1"/>
    <col min="9220" max="9228" width="12.7109375" customWidth="1"/>
    <col min="9229" max="9229" width="24.7109375" customWidth="1"/>
    <col min="9230" max="9230" width="29.42578125" customWidth="1"/>
    <col min="9231" max="9232" width="11.42578125" customWidth="1"/>
    <col min="9475" max="9475" width="41.5703125" customWidth="1"/>
    <col min="9476" max="9484" width="12.7109375" customWidth="1"/>
    <col min="9485" max="9485" width="24.7109375" customWidth="1"/>
    <col min="9486" max="9486" width="29.42578125" customWidth="1"/>
    <col min="9487" max="9488" width="11.42578125" customWidth="1"/>
    <col min="9731" max="9731" width="41.5703125" customWidth="1"/>
    <col min="9732" max="9740" width="12.7109375" customWidth="1"/>
    <col min="9741" max="9741" width="24.7109375" customWidth="1"/>
    <col min="9742" max="9742" width="29.42578125" customWidth="1"/>
    <col min="9743" max="9744" width="11.42578125" customWidth="1"/>
    <col min="9987" max="9987" width="41.5703125" customWidth="1"/>
    <col min="9988" max="9996" width="12.7109375" customWidth="1"/>
    <col min="9997" max="9997" width="24.7109375" customWidth="1"/>
    <col min="9998" max="9998" width="29.42578125" customWidth="1"/>
    <col min="9999" max="10000" width="11.42578125" customWidth="1"/>
    <col min="10243" max="10243" width="41.5703125" customWidth="1"/>
    <col min="10244" max="10252" width="12.7109375" customWidth="1"/>
    <col min="10253" max="10253" width="24.7109375" customWidth="1"/>
    <col min="10254" max="10254" width="29.42578125" customWidth="1"/>
    <col min="10255" max="10256" width="11.42578125" customWidth="1"/>
    <col min="10499" max="10499" width="41.5703125" customWidth="1"/>
    <col min="10500" max="10508" width="12.7109375" customWidth="1"/>
    <col min="10509" max="10509" width="24.7109375" customWidth="1"/>
    <col min="10510" max="10510" width="29.42578125" customWidth="1"/>
    <col min="10511" max="10512" width="11.42578125" customWidth="1"/>
    <col min="10755" max="10755" width="41.5703125" customWidth="1"/>
    <col min="10756" max="10764" width="12.7109375" customWidth="1"/>
    <col min="10765" max="10765" width="24.7109375" customWidth="1"/>
    <col min="10766" max="10766" width="29.42578125" customWidth="1"/>
    <col min="10767" max="10768" width="11.42578125" customWidth="1"/>
    <col min="11011" max="11011" width="41.5703125" customWidth="1"/>
    <col min="11012" max="11020" width="12.7109375" customWidth="1"/>
    <col min="11021" max="11021" width="24.7109375" customWidth="1"/>
    <col min="11022" max="11022" width="29.42578125" customWidth="1"/>
    <col min="11023" max="11024" width="11.42578125" customWidth="1"/>
    <col min="11267" max="11267" width="41.5703125" customWidth="1"/>
    <col min="11268" max="11276" width="12.7109375" customWidth="1"/>
    <col min="11277" max="11277" width="24.7109375" customWidth="1"/>
    <col min="11278" max="11278" width="29.42578125" customWidth="1"/>
    <col min="11279" max="11280" width="11.42578125" customWidth="1"/>
    <col min="11523" max="11523" width="41.5703125" customWidth="1"/>
    <col min="11524" max="11532" width="12.7109375" customWidth="1"/>
    <col min="11533" max="11533" width="24.7109375" customWidth="1"/>
    <col min="11534" max="11534" width="29.42578125" customWidth="1"/>
    <col min="11535" max="11536" width="11.42578125" customWidth="1"/>
    <col min="11779" max="11779" width="41.5703125" customWidth="1"/>
    <col min="11780" max="11788" width="12.7109375" customWidth="1"/>
    <col min="11789" max="11789" width="24.7109375" customWidth="1"/>
    <col min="11790" max="11790" width="29.42578125" customWidth="1"/>
    <col min="11791" max="11792" width="11.42578125" customWidth="1"/>
    <col min="12035" max="12035" width="41.5703125" customWidth="1"/>
    <col min="12036" max="12044" width="12.7109375" customWidth="1"/>
    <col min="12045" max="12045" width="24.7109375" customWidth="1"/>
    <col min="12046" max="12046" width="29.42578125" customWidth="1"/>
    <col min="12047" max="12048" width="11.42578125" customWidth="1"/>
    <col min="12291" max="12291" width="41.5703125" customWidth="1"/>
    <col min="12292" max="12300" width="12.7109375" customWidth="1"/>
    <col min="12301" max="12301" width="24.7109375" customWidth="1"/>
    <col min="12302" max="12302" width="29.42578125" customWidth="1"/>
    <col min="12303" max="12304" width="11.42578125" customWidth="1"/>
    <col min="12547" max="12547" width="41.5703125" customWidth="1"/>
    <col min="12548" max="12556" width="12.7109375" customWidth="1"/>
    <col min="12557" max="12557" width="24.7109375" customWidth="1"/>
    <col min="12558" max="12558" width="29.42578125" customWidth="1"/>
    <col min="12559" max="12560" width="11.42578125" customWidth="1"/>
    <col min="12803" max="12803" width="41.5703125" customWidth="1"/>
    <col min="12804" max="12812" width="12.7109375" customWidth="1"/>
    <col min="12813" max="12813" width="24.7109375" customWidth="1"/>
    <col min="12814" max="12814" width="29.42578125" customWidth="1"/>
    <col min="12815" max="12816" width="11.42578125" customWidth="1"/>
    <col min="13059" max="13059" width="41.5703125" customWidth="1"/>
    <col min="13060" max="13068" width="12.7109375" customWidth="1"/>
    <col min="13069" max="13069" width="24.7109375" customWidth="1"/>
    <col min="13070" max="13070" width="29.42578125" customWidth="1"/>
    <col min="13071" max="13072" width="11.42578125" customWidth="1"/>
    <col min="13315" max="13315" width="41.5703125" customWidth="1"/>
    <col min="13316" max="13324" width="12.7109375" customWidth="1"/>
    <col min="13325" max="13325" width="24.7109375" customWidth="1"/>
    <col min="13326" max="13326" width="29.42578125" customWidth="1"/>
    <col min="13327" max="13328" width="11.42578125" customWidth="1"/>
    <col min="13571" max="13571" width="41.5703125" customWidth="1"/>
    <col min="13572" max="13580" width="12.7109375" customWidth="1"/>
    <col min="13581" max="13581" width="24.7109375" customWidth="1"/>
    <col min="13582" max="13582" width="29.42578125" customWidth="1"/>
    <col min="13583" max="13584" width="11.42578125" customWidth="1"/>
    <col min="13827" max="13827" width="41.5703125" customWidth="1"/>
    <col min="13828" max="13836" width="12.7109375" customWidth="1"/>
    <col min="13837" max="13837" width="24.7109375" customWidth="1"/>
    <col min="13838" max="13838" width="29.42578125" customWidth="1"/>
    <col min="13839" max="13840" width="11.42578125" customWidth="1"/>
    <col min="14083" max="14083" width="41.5703125" customWidth="1"/>
    <col min="14084" max="14092" width="12.7109375" customWidth="1"/>
    <col min="14093" max="14093" width="24.7109375" customWidth="1"/>
    <col min="14094" max="14094" width="29.42578125" customWidth="1"/>
    <col min="14095" max="14096" width="11.42578125" customWidth="1"/>
    <col min="14339" max="14339" width="41.5703125" customWidth="1"/>
    <col min="14340" max="14348" width="12.7109375" customWidth="1"/>
    <col min="14349" max="14349" width="24.7109375" customWidth="1"/>
    <col min="14350" max="14350" width="29.42578125" customWidth="1"/>
    <col min="14351" max="14352" width="11.42578125" customWidth="1"/>
    <col min="14595" max="14595" width="41.5703125" customWidth="1"/>
    <col min="14596" max="14604" width="12.7109375" customWidth="1"/>
    <col min="14605" max="14605" width="24.7109375" customWidth="1"/>
    <col min="14606" max="14606" width="29.42578125" customWidth="1"/>
    <col min="14607" max="14608" width="11.42578125" customWidth="1"/>
    <col min="14851" max="14851" width="41.5703125" customWidth="1"/>
    <col min="14852" max="14860" width="12.7109375" customWidth="1"/>
    <col min="14861" max="14861" width="24.7109375" customWidth="1"/>
    <col min="14862" max="14862" width="29.42578125" customWidth="1"/>
    <col min="14863" max="14864" width="11.42578125" customWidth="1"/>
    <col min="15107" max="15107" width="41.5703125" customWidth="1"/>
    <col min="15108" max="15116" width="12.7109375" customWidth="1"/>
    <col min="15117" max="15117" width="24.7109375" customWidth="1"/>
    <col min="15118" max="15118" width="29.42578125" customWidth="1"/>
    <col min="15119" max="15120" width="11.42578125" customWidth="1"/>
    <col min="15363" max="15363" width="41.5703125" customWidth="1"/>
    <col min="15364" max="15372" width="12.7109375" customWidth="1"/>
    <col min="15373" max="15373" width="24.7109375" customWidth="1"/>
    <col min="15374" max="15374" width="29.42578125" customWidth="1"/>
    <col min="15375" max="15376" width="11.42578125" customWidth="1"/>
    <col min="15619" max="15619" width="41.5703125" customWidth="1"/>
    <col min="15620" max="15628" width="12.7109375" customWidth="1"/>
    <col min="15629" max="15629" width="24.7109375" customWidth="1"/>
    <col min="15630" max="15630" width="29.42578125" customWidth="1"/>
    <col min="15631" max="15632" width="11.42578125" customWidth="1"/>
    <col min="15875" max="15875" width="41.5703125" customWidth="1"/>
    <col min="15876" max="15884" width="12.7109375" customWidth="1"/>
    <col min="15885" max="15885" width="24.7109375" customWidth="1"/>
    <col min="15886" max="15886" width="29.42578125" customWidth="1"/>
    <col min="15887" max="15888" width="11.42578125" customWidth="1"/>
    <col min="16131" max="16131" width="41.5703125" customWidth="1"/>
    <col min="16132" max="16140" width="12.7109375" customWidth="1"/>
    <col min="16141" max="16141" width="24.7109375" customWidth="1"/>
    <col min="16142" max="16142" width="29.42578125" customWidth="1"/>
    <col min="16143" max="16144" width="11.42578125" customWidth="1"/>
  </cols>
  <sheetData>
    <row r="1" spans="1:17" s="15" customFormat="1" ht="57.6" customHeight="1" x14ac:dyDescent="0.25">
      <c r="B1" s="16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37"/>
      <c r="Q1" s="16"/>
    </row>
    <row r="2" spans="1:17" ht="34.15" customHeight="1" thickBot="1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19"/>
    </row>
    <row r="3" spans="1:17" s="14" customFormat="1" ht="15" customHeight="1" x14ac:dyDescent="0.2">
      <c r="A3" s="55" t="s">
        <v>45</v>
      </c>
      <c r="B3" s="60" t="s">
        <v>50</v>
      </c>
      <c r="C3" s="61"/>
      <c r="D3" s="62"/>
      <c r="E3" s="60" t="s">
        <v>49</v>
      </c>
      <c r="F3" s="61"/>
      <c r="G3" s="62"/>
      <c r="H3" s="60" t="s">
        <v>48</v>
      </c>
      <c r="I3" s="61"/>
      <c r="J3" s="62"/>
      <c r="K3" s="60" t="s">
        <v>47</v>
      </c>
      <c r="L3" s="61"/>
      <c r="M3" s="62"/>
      <c r="N3" s="60" t="s">
        <v>46</v>
      </c>
      <c r="O3" s="61"/>
      <c r="P3" s="61"/>
    </row>
    <row r="4" spans="1:17" s="13" customFormat="1" ht="45" customHeight="1" x14ac:dyDescent="0.2">
      <c r="A4" s="56"/>
      <c r="B4" s="38" t="s">
        <v>44</v>
      </c>
      <c r="C4" s="39" t="s">
        <v>51</v>
      </c>
      <c r="D4" s="39" t="s">
        <v>43</v>
      </c>
      <c r="E4" s="38" t="s">
        <v>44</v>
      </c>
      <c r="F4" s="39" t="s">
        <v>51</v>
      </c>
      <c r="G4" s="39" t="s">
        <v>43</v>
      </c>
      <c r="H4" s="38" t="s">
        <v>44</v>
      </c>
      <c r="I4" s="39" t="s">
        <v>51</v>
      </c>
      <c r="J4" s="39" t="s">
        <v>43</v>
      </c>
      <c r="K4" s="38" t="s">
        <v>44</v>
      </c>
      <c r="L4" s="39" t="s">
        <v>51</v>
      </c>
      <c r="M4" s="39" t="s">
        <v>43</v>
      </c>
      <c r="N4" s="40" t="s">
        <v>44</v>
      </c>
      <c r="O4" s="39" t="s">
        <v>51</v>
      </c>
      <c r="P4" s="39" t="s">
        <v>43</v>
      </c>
    </row>
    <row r="5" spans="1:17" s="12" customFormat="1" ht="13.7" customHeight="1" x14ac:dyDescent="0.2">
      <c r="A5" s="57" t="s">
        <v>42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59"/>
      <c r="P5" s="20"/>
    </row>
    <row r="6" spans="1:17" s="9" customFormat="1" ht="13.7" customHeight="1" x14ac:dyDescent="0.2">
      <c r="A6" s="10" t="s">
        <v>41</v>
      </c>
      <c r="B6" s="23">
        <v>50</v>
      </c>
      <c r="C6" s="24">
        <v>4</v>
      </c>
      <c r="D6" s="25">
        <f>C6/B6*100</f>
        <v>8</v>
      </c>
      <c r="E6" s="23">
        <v>50</v>
      </c>
      <c r="F6" s="26">
        <v>9</v>
      </c>
      <c r="G6" s="25">
        <f>F6/E6*100</f>
        <v>18</v>
      </c>
      <c r="H6" s="27">
        <v>50</v>
      </c>
      <c r="I6" s="27">
        <v>9</v>
      </c>
      <c r="J6" s="25">
        <f>I6/H6*100</f>
        <v>18</v>
      </c>
      <c r="K6" s="28">
        <v>50</v>
      </c>
      <c r="L6" s="29">
        <v>11</v>
      </c>
      <c r="M6" s="25">
        <f>L6/K6*100</f>
        <v>22</v>
      </c>
      <c r="N6" s="28">
        <v>50</v>
      </c>
      <c r="O6" s="29">
        <v>8</v>
      </c>
      <c r="P6" s="30">
        <f>O6/N6*100</f>
        <v>16</v>
      </c>
    </row>
    <row r="7" spans="1:17" s="9" customFormat="1" ht="13.7" customHeight="1" x14ac:dyDescent="0.2">
      <c r="A7" s="10" t="s">
        <v>40</v>
      </c>
      <c r="B7" s="23">
        <v>80</v>
      </c>
      <c r="C7" s="24">
        <v>57</v>
      </c>
      <c r="D7" s="25">
        <f t="shared" ref="D7" si="0">C7/B7*100</f>
        <v>71.25</v>
      </c>
      <c r="E7" s="23">
        <v>80</v>
      </c>
      <c r="F7" s="26">
        <v>61</v>
      </c>
      <c r="G7" s="25">
        <f t="shared" ref="G7" si="1">F7/E7*100</f>
        <v>76.25</v>
      </c>
      <c r="H7" s="27">
        <v>80</v>
      </c>
      <c r="I7" s="27">
        <v>52</v>
      </c>
      <c r="J7" s="25">
        <f t="shared" ref="J7" si="2">I7/H7*100</f>
        <v>65</v>
      </c>
      <c r="K7" s="28">
        <v>80</v>
      </c>
      <c r="L7" s="29">
        <v>66</v>
      </c>
      <c r="M7" s="25">
        <f t="shared" ref="M7" si="3">L7/K7*100</f>
        <v>82.5</v>
      </c>
      <c r="N7" s="28">
        <v>80</v>
      </c>
      <c r="O7" s="29">
        <v>57</v>
      </c>
      <c r="P7" s="30">
        <f t="shared" ref="P7" si="4">O7/N7*100</f>
        <v>71.25</v>
      </c>
    </row>
    <row r="8" spans="1:17" s="9" customFormat="1" ht="13.7" customHeight="1" x14ac:dyDescent="0.2">
      <c r="A8" s="41" t="s">
        <v>39</v>
      </c>
      <c r="B8" s="42">
        <f t="shared" ref="B8:C8" si="5">SUM(B6:B7)</f>
        <v>130</v>
      </c>
      <c r="C8" s="43">
        <f t="shared" si="5"/>
        <v>61</v>
      </c>
      <c r="D8" s="44">
        <v>46.92</v>
      </c>
      <c r="E8" s="42">
        <f t="shared" ref="E8:F8" si="6">SUM(E6:E7)</f>
        <v>130</v>
      </c>
      <c r="F8" s="43">
        <f t="shared" si="6"/>
        <v>70</v>
      </c>
      <c r="G8" s="44">
        <v>53.85</v>
      </c>
      <c r="H8" s="45">
        <v>130</v>
      </c>
      <c r="I8" s="45">
        <v>61</v>
      </c>
      <c r="J8" s="46">
        <v>46.92</v>
      </c>
      <c r="K8" s="42">
        <f t="shared" ref="K8:L8" si="7">SUM(K6:K7)</f>
        <v>130</v>
      </c>
      <c r="L8" s="43">
        <f t="shared" si="7"/>
        <v>77</v>
      </c>
      <c r="M8" s="46">
        <v>59.23</v>
      </c>
      <c r="N8" s="42">
        <f>SUM(N6:N7)</f>
        <v>130</v>
      </c>
      <c r="O8" s="43">
        <f>SUM(O6:O7)</f>
        <v>65</v>
      </c>
      <c r="P8" s="44">
        <v>50</v>
      </c>
    </row>
    <row r="9" spans="1:17" s="9" customFormat="1" ht="13.7" customHeight="1" x14ac:dyDescent="0.2">
      <c r="A9" s="51" t="s">
        <v>38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53"/>
      <c r="P9" s="20"/>
    </row>
    <row r="10" spans="1:17" s="9" customFormat="1" ht="13.7" customHeight="1" x14ac:dyDescent="0.2">
      <c r="A10" s="10" t="s">
        <v>37</v>
      </c>
      <c r="B10" s="23">
        <v>12</v>
      </c>
      <c r="C10" s="24">
        <v>13</v>
      </c>
      <c r="D10" s="25">
        <v>100</v>
      </c>
      <c r="E10" s="23">
        <v>12</v>
      </c>
      <c r="F10" s="31">
        <v>13</v>
      </c>
      <c r="G10" s="25">
        <v>100</v>
      </c>
      <c r="H10" s="27">
        <v>12</v>
      </c>
      <c r="I10" s="27">
        <v>12</v>
      </c>
      <c r="J10" s="32">
        <f>I10/H10*100</f>
        <v>100</v>
      </c>
      <c r="K10" s="28">
        <v>12</v>
      </c>
      <c r="L10" s="29">
        <v>12</v>
      </c>
      <c r="M10" s="30">
        <f>L10/K10*100</f>
        <v>100</v>
      </c>
      <c r="N10" s="28">
        <v>12</v>
      </c>
      <c r="O10" s="29">
        <v>12</v>
      </c>
      <c r="P10" s="30">
        <f>O10/N10*100</f>
        <v>100</v>
      </c>
    </row>
    <row r="11" spans="1:17" s="9" customFormat="1" ht="13.7" customHeight="1" x14ac:dyDescent="0.2">
      <c r="A11" s="10" t="s">
        <v>36</v>
      </c>
      <c r="B11" s="23">
        <v>48</v>
      </c>
      <c r="C11" s="24">
        <v>50</v>
      </c>
      <c r="D11" s="25">
        <v>100</v>
      </c>
      <c r="E11" s="23">
        <v>48</v>
      </c>
      <c r="F11" s="31">
        <v>51</v>
      </c>
      <c r="G11" s="25">
        <v>100</v>
      </c>
      <c r="H11" s="27">
        <v>48</v>
      </c>
      <c r="I11" s="27">
        <v>50</v>
      </c>
      <c r="J11" s="32">
        <v>100</v>
      </c>
      <c r="K11" s="28">
        <v>48</v>
      </c>
      <c r="L11" s="29">
        <v>49</v>
      </c>
      <c r="M11" s="30">
        <v>100</v>
      </c>
      <c r="N11" s="28">
        <v>48</v>
      </c>
      <c r="O11" s="29">
        <v>51</v>
      </c>
      <c r="P11" s="30">
        <v>100</v>
      </c>
    </row>
    <row r="12" spans="1:17" s="9" customFormat="1" ht="13.7" customHeight="1" x14ac:dyDescent="0.2">
      <c r="A12" s="10" t="s">
        <v>35</v>
      </c>
      <c r="B12" s="23">
        <v>48</v>
      </c>
      <c r="C12" s="24">
        <v>34</v>
      </c>
      <c r="D12" s="25">
        <f t="shared" ref="D12" si="8">C12/B12*100</f>
        <v>70.833333333333343</v>
      </c>
      <c r="E12" s="23">
        <v>48</v>
      </c>
      <c r="F12" s="31">
        <v>53</v>
      </c>
      <c r="G12" s="25">
        <v>100</v>
      </c>
      <c r="H12" s="27">
        <v>48</v>
      </c>
      <c r="I12" s="27">
        <v>53</v>
      </c>
      <c r="J12" s="32">
        <v>100</v>
      </c>
      <c r="K12" s="28">
        <v>48</v>
      </c>
      <c r="L12" s="29">
        <v>51</v>
      </c>
      <c r="M12" s="30">
        <v>100</v>
      </c>
      <c r="N12" s="28">
        <v>48</v>
      </c>
      <c r="O12" s="29">
        <v>49</v>
      </c>
      <c r="P12" s="30">
        <v>100</v>
      </c>
    </row>
    <row r="13" spans="1:17" s="9" customFormat="1" ht="13.7" customHeight="1" x14ac:dyDescent="0.2">
      <c r="A13" s="41" t="s">
        <v>34</v>
      </c>
      <c r="B13" s="42">
        <f>SUM(B10:B12)</f>
        <v>108</v>
      </c>
      <c r="C13" s="43">
        <f t="shared" ref="C13" si="9">SUM(C10:C12)</f>
        <v>97</v>
      </c>
      <c r="D13" s="44">
        <v>87.04</v>
      </c>
      <c r="E13" s="42">
        <f>SUM(E10:E12)</f>
        <v>108</v>
      </c>
      <c r="F13" s="43">
        <f t="shared" ref="F13" si="10">SUM(F10:F12)</f>
        <v>117</v>
      </c>
      <c r="G13" s="44">
        <v>100</v>
      </c>
      <c r="H13" s="45">
        <v>108</v>
      </c>
      <c r="I13" s="45">
        <v>115</v>
      </c>
      <c r="J13" s="46">
        <v>100</v>
      </c>
      <c r="K13" s="42">
        <f>SUM(K10:K12)</f>
        <v>108</v>
      </c>
      <c r="L13" s="43">
        <f t="shared" ref="L13" si="11">SUM(L10:L12)</f>
        <v>112</v>
      </c>
      <c r="M13" s="46">
        <v>100</v>
      </c>
      <c r="N13" s="42">
        <f>SUM(N10:N12)</f>
        <v>108</v>
      </c>
      <c r="O13" s="43">
        <f>SUM(O10:O12)</f>
        <v>112</v>
      </c>
      <c r="P13" s="44">
        <v>100</v>
      </c>
    </row>
    <row r="14" spans="1:17" s="9" customFormat="1" ht="13.7" customHeight="1" x14ac:dyDescent="0.2">
      <c r="A14" s="51" t="s">
        <v>33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  <c r="O14" s="53"/>
      <c r="P14" s="22"/>
    </row>
    <row r="15" spans="1:17" s="9" customFormat="1" ht="13.7" customHeight="1" x14ac:dyDescent="0.25">
      <c r="A15" s="10" t="s">
        <v>32</v>
      </c>
      <c r="B15" s="33">
        <v>75</v>
      </c>
      <c r="C15" s="24">
        <v>79</v>
      </c>
      <c r="D15" s="25">
        <v>100</v>
      </c>
      <c r="E15" s="33">
        <v>75</v>
      </c>
      <c r="F15" s="31">
        <v>75</v>
      </c>
      <c r="G15" s="25">
        <f>F15/E15*100</f>
        <v>100</v>
      </c>
      <c r="H15" s="27">
        <v>75</v>
      </c>
      <c r="I15" s="27">
        <v>81</v>
      </c>
      <c r="J15" s="32">
        <v>100</v>
      </c>
      <c r="K15" s="28">
        <v>75</v>
      </c>
      <c r="L15" s="34">
        <v>78</v>
      </c>
      <c r="M15" s="30">
        <v>100</v>
      </c>
      <c r="N15" s="28">
        <v>75</v>
      </c>
      <c r="O15" s="29">
        <v>77</v>
      </c>
      <c r="P15" s="30">
        <v>100</v>
      </c>
    </row>
    <row r="16" spans="1:17" s="9" customFormat="1" ht="13.7" customHeight="1" x14ac:dyDescent="0.25">
      <c r="A16" s="10" t="s">
        <v>31</v>
      </c>
      <c r="B16" s="33">
        <v>100</v>
      </c>
      <c r="C16" s="24">
        <v>106</v>
      </c>
      <c r="D16" s="25">
        <v>100</v>
      </c>
      <c r="E16" s="33">
        <v>100</v>
      </c>
      <c r="F16" s="31">
        <v>108</v>
      </c>
      <c r="G16" s="25">
        <v>100</v>
      </c>
      <c r="H16" s="27">
        <v>100</v>
      </c>
      <c r="I16" s="27">
        <v>102</v>
      </c>
      <c r="J16" s="32">
        <v>100</v>
      </c>
      <c r="K16" s="28">
        <v>100</v>
      </c>
      <c r="L16" s="34">
        <v>107</v>
      </c>
      <c r="M16" s="30">
        <v>100</v>
      </c>
      <c r="N16" s="28">
        <v>160</v>
      </c>
      <c r="O16" s="35">
        <v>143</v>
      </c>
      <c r="P16" s="30">
        <f t="shared" ref="P16:P18" si="12">O16/N16*100</f>
        <v>89.375</v>
      </c>
    </row>
    <row r="17" spans="1:16" s="9" customFormat="1" ht="13.7" customHeight="1" x14ac:dyDescent="0.25">
      <c r="A17" s="10" t="s">
        <v>30</v>
      </c>
      <c r="B17" s="33">
        <v>40</v>
      </c>
      <c r="C17" s="24">
        <v>30</v>
      </c>
      <c r="D17" s="25">
        <f t="shared" ref="D17" si="13">C17/B17*100</f>
        <v>75</v>
      </c>
      <c r="E17" s="33">
        <v>40</v>
      </c>
      <c r="F17" s="31">
        <v>22</v>
      </c>
      <c r="G17" s="25">
        <f t="shared" ref="G17" si="14">F17/E17*100</f>
        <v>55.000000000000007</v>
      </c>
      <c r="H17" s="27">
        <v>40</v>
      </c>
      <c r="I17" s="27">
        <v>23</v>
      </c>
      <c r="J17" s="32">
        <f t="shared" ref="J17" si="15">I17/H17*100</f>
        <v>57.499999999999993</v>
      </c>
      <c r="K17" s="28">
        <v>40</v>
      </c>
      <c r="L17" s="34">
        <v>23</v>
      </c>
      <c r="M17" s="30">
        <f t="shared" ref="M17" si="16">L17/K17*100</f>
        <v>57.499999999999993</v>
      </c>
      <c r="N17" s="28">
        <v>40</v>
      </c>
      <c r="O17" s="29">
        <v>14</v>
      </c>
      <c r="P17" s="30">
        <f t="shared" si="12"/>
        <v>35</v>
      </c>
    </row>
    <row r="18" spans="1:16" s="9" customFormat="1" ht="13.7" customHeight="1" x14ac:dyDescent="0.25">
      <c r="A18" s="10" t="s">
        <v>29</v>
      </c>
      <c r="B18" s="33">
        <v>120</v>
      </c>
      <c r="C18" s="24">
        <v>124</v>
      </c>
      <c r="D18" s="25">
        <v>100</v>
      </c>
      <c r="E18" s="33">
        <v>120</v>
      </c>
      <c r="F18" s="31">
        <v>126</v>
      </c>
      <c r="G18" s="25">
        <v>100</v>
      </c>
      <c r="H18" s="27">
        <v>120</v>
      </c>
      <c r="I18" s="27">
        <v>125</v>
      </c>
      <c r="J18" s="32">
        <v>100</v>
      </c>
      <c r="K18" s="28">
        <v>120</v>
      </c>
      <c r="L18" s="34">
        <v>123</v>
      </c>
      <c r="M18" s="30">
        <v>100</v>
      </c>
      <c r="N18" s="28">
        <v>120</v>
      </c>
      <c r="O18" s="29">
        <v>120</v>
      </c>
      <c r="P18" s="30">
        <f t="shared" si="12"/>
        <v>100</v>
      </c>
    </row>
    <row r="19" spans="1:16" s="9" customFormat="1" ht="13.7" customHeight="1" x14ac:dyDescent="0.2">
      <c r="A19" s="41" t="s">
        <v>28</v>
      </c>
      <c r="B19" s="42">
        <f>SUM(B15:B18)</f>
        <v>335</v>
      </c>
      <c r="C19" s="43">
        <f t="shared" ref="C19" si="17">SUM(C15:C18)</f>
        <v>339</v>
      </c>
      <c r="D19" s="44">
        <v>97.02</v>
      </c>
      <c r="E19" s="42">
        <f>SUM(E15:E18)</f>
        <v>335</v>
      </c>
      <c r="F19" s="43">
        <f t="shared" ref="F19" si="18">SUM(F15:F18)</f>
        <v>331</v>
      </c>
      <c r="G19" s="44">
        <v>94.63</v>
      </c>
      <c r="H19" s="45">
        <v>335</v>
      </c>
      <c r="I19" s="45">
        <v>331</v>
      </c>
      <c r="J19" s="46">
        <v>94.93</v>
      </c>
      <c r="K19" s="42">
        <f>SUM(K15:K18)</f>
        <v>335</v>
      </c>
      <c r="L19" s="43">
        <f t="shared" ref="L19" si="19">SUM(L15:L18)</f>
        <v>331</v>
      </c>
      <c r="M19" s="46">
        <v>94.93</v>
      </c>
      <c r="N19" s="42">
        <f>SUM(N15:N18)</f>
        <v>395</v>
      </c>
      <c r="O19" s="43">
        <f>SUM(O15:O18)</f>
        <v>354</v>
      </c>
      <c r="P19" s="44">
        <v>89.11</v>
      </c>
    </row>
    <row r="20" spans="1:16" s="9" customFormat="1" ht="13.7" customHeight="1" x14ac:dyDescent="0.2">
      <c r="A20" s="51" t="s">
        <v>27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  <c r="O20" s="53"/>
      <c r="P20" s="21"/>
    </row>
    <row r="21" spans="1:16" s="9" customFormat="1" ht="13.7" customHeight="1" x14ac:dyDescent="0.2">
      <c r="A21" s="11" t="s">
        <v>26</v>
      </c>
      <c r="B21" s="36"/>
      <c r="C21" s="36"/>
      <c r="D21" s="36"/>
      <c r="E21" s="36"/>
      <c r="F21" s="36"/>
      <c r="G21" s="36"/>
      <c r="H21" s="36"/>
      <c r="I21" s="36"/>
      <c r="J21" s="36"/>
      <c r="K21" s="28">
        <v>10</v>
      </c>
      <c r="L21" s="29">
        <v>10</v>
      </c>
      <c r="M21" s="30">
        <f>L21/K21*100</f>
        <v>100</v>
      </c>
      <c r="N21" s="28">
        <v>10</v>
      </c>
      <c r="O21" s="29">
        <v>11</v>
      </c>
      <c r="P21" s="30">
        <v>100</v>
      </c>
    </row>
    <row r="22" spans="1:16" s="9" customFormat="1" ht="13.7" customHeight="1" x14ac:dyDescent="0.2">
      <c r="A22" s="11" t="s">
        <v>25</v>
      </c>
      <c r="B22" s="36"/>
      <c r="C22" s="36"/>
      <c r="D22" s="36"/>
      <c r="E22" s="36"/>
      <c r="F22" s="36"/>
      <c r="G22" s="36"/>
      <c r="H22" s="36"/>
      <c r="I22" s="36"/>
      <c r="J22" s="36"/>
      <c r="K22" s="28">
        <v>25</v>
      </c>
      <c r="L22" s="29">
        <v>25</v>
      </c>
      <c r="M22" s="30">
        <f t="shared" ref="M22:M30" si="20">L22/K22*100</f>
        <v>100</v>
      </c>
      <c r="N22" s="28">
        <v>25</v>
      </c>
      <c r="O22" s="29">
        <v>25</v>
      </c>
      <c r="P22" s="30">
        <f t="shared" ref="P22:P30" si="21">O22/N22*100</f>
        <v>100</v>
      </c>
    </row>
    <row r="23" spans="1:16" s="9" customFormat="1" ht="13.7" customHeight="1" x14ac:dyDescent="0.2">
      <c r="A23" s="10" t="s">
        <v>24</v>
      </c>
      <c r="B23" s="33">
        <v>240</v>
      </c>
      <c r="C23" s="24">
        <v>242</v>
      </c>
      <c r="D23" s="25">
        <v>100</v>
      </c>
      <c r="E23" s="33">
        <v>240</v>
      </c>
      <c r="F23" s="31">
        <v>234</v>
      </c>
      <c r="G23" s="25">
        <f>F23/E23*100</f>
        <v>97.5</v>
      </c>
      <c r="H23" s="27">
        <v>240</v>
      </c>
      <c r="I23" s="27">
        <v>226</v>
      </c>
      <c r="J23" s="32">
        <f>I23/H23*100</f>
        <v>94.166666666666671</v>
      </c>
      <c r="K23" s="28">
        <v>205</v>
      </c>
      <c r="L23" s="29">
        <v>207</v>
      </c>
      <c r="M23" s="30">
        <v>100</v>
      </c>
      <c r="N23" s="28">
        <v>205</v>
      </c>
      <c r="O23" s="29">
        <v>176</v>
      </c>
      <c r="P23" s="30">
        <f t="shared" si="21"/>
        <v>85.853658536585371</v>
      </c>
    </row>
    <row r="24" spans="1:16" s="9" customFormat="1" ht="13.7" customHeight="1" x14ac:dyDescent="0.2">
      <c r="A24" s="10" t="s">
        <v>23</v>
      </c>
      <c r="B24" s="33">
        <v>150</v>
      </c>
      <c r="C24" s="24">
        <v>154</v>
      </c>
      <c r="D24" s="25">
        <v>100</v>
      </c>
      <c r="E24" s="33">
        <v>150</v>
      </c>
      <c r="F24" s="31">
        <v>151</v>
      </c>
      <c r="G24" s="25">
        <v>100</v>
      </c>
      <c r="H24" s="27">
        <v>150</v>
      </c>
      <c r="I24" s="27">
        <v>155</v>
      </c>
      <c r="J24" s="32">
        <v>100</v>
      </c>
      <c r="K24" s="28">
        <v>125</v>
      </c>
      <c r="L24" s="29">
        <v>132</v>
      </c>
      <c r="M24" s="30">
        <v>100</v>
      </c>
      <c r="N24" s="28">
        <v>125</v>
      </c>
      <c r="O24" s="29">
        <v>124</v>
      </c>
      <c r="P24" s="30">
        <f t="shared" si="21"/>
        <v>99.2</v>
      </c>
    </row>
    <row r="25" spans="1:16" s="9" customFormat="1" ht="13.7" customHeight="1" x14ac:dyDescent="0.2">
      <c r="A25" s="10" t="s">
        <v>22</v>
      </c>
      <c r="B25" s="33">
        <v>120</v>
      </c>
      <c r="C25" s="24">
        <v>99</v>
      </c>
      <c r="D25" s="25">
        <f t="shared" ref="D25:D30" si="22">C25/B25*100</f>
        <v>82.5</v>
      </c>
      <c r="E25" s="33">
        <v>120</v>
      </c>
      <c r="F25" s="31">
        <v>115</v>
      </c>
      <c r="G25" s="25">
        <f t="shared" ref="G25:G30" si="23">F25/E25*100</f>
        <v>95.833333333333343</v>
      </c>
      <c r="H25" s="27">
        <v>120</v>
      </c>
      <c r="I25" s="27">
        <v>105</v>
      </c>
      <c r="J25" s="32">
        <f t="shared" ref="J25:J30" si="24">I25/H25*100</f>
        <v>87.5</v>
      </c>
      <c r="K25" s="28">
        <v>110</v>
      </c>
      <c r="L25" s="29">
        <v>79</v>
      </c>
      <c r="M25" s="30">
        <f t="shared" si="20"/>
        <v>71.818181818181813</v>
      </c>
      <c r="N25" s="28">
        <v>110</v>
      </c>
      <c r="O25" s="29">
        <v>112</v>
      </c>
      <c r="P25" s="30">
        <v>100</v>
      </c>
    </row>
    <row r="26" spans="1:16" s="9" customFormat="1" ht="13.7" customHeight="1" x14ac:dyDescent="0.2">
      <c r="A26" s="10" t="s">
        <v>21</v>
      </c>
      <c r="B26" s="33">
        <v>60</v>
      </c>
      <c r="C26" s="24">
        <v>13</v>
      </c>
      <c r="D26" s="25">
        <f t="shared" si="22"/>
        <v>21.666666666666668</v>
      </c>
      <c r="E26" s="33">
        <v>60</v>
      </c>
      <c r="F26" s="31">
        <v>17</v>
      </c>
      <c r="G26" s="25">
        <f t="shared" si="23"/>
        <v>28.333333333333332</v>
      </c>
      <c r="H26" s="27">
        <v>60</v>
      </c>
      <c r="I26" s="27">
        <v>11</v>
      </c>
      <c r="J26" s="32">
        <f t="shared" si="24"/>
        <v>18.333333333333332</v>
      </c>
      <c r="K26" s="28">
        <v>60</v>
      </c>
      <c r="L26" s="29">
        <v>20</v>
      </c>
      <c r="M26" s="30">
        <f t="shared" si="20"/>
        <v>33.333333333333329</v>
      </c>
      <c r="N26" s="28">
        <v>60</v>
      </c>
      <c r="O26" s="29">
        <v>14</v>
      </c>
      <c r="P26" s="30">
        <f t="shared" si="21"/>
        <v>23.333333333333332</v>
      </c>
    </row>
    <row r="27" spans="1:16" s="9" customFormat="1" ht="13.7" customHeight="1" x14ac:dyDescent="0.2">
      <c r="A27" s="10" t="s">
        <v>20</v>
      </c>
      <c r="B27" s="33">
        <v>80</v>
      </c>
      <c r="C27" s="24">
        <v>30</v>
      </c>
      <c r="D27" s="25">
        <f t="shared" si="22"/>
        <v>37.5</v>
      </c>
      <c r="E27" s="33">
        <v>75</v>
      </c>
      <c r="F27" s="31">
        <v>42</v>
      </c>
      <c r="G27" s="25">
        <f t="shared" si="23"/>
        <v>56.000000000000007</v>
      </c>
      <c r="H27" s="27">
        <v>75</v>
      </c>
      <c r="I27" s="27">
        <v>51</v>
      </c>
      <c r="J27" s="32">
        <f t="shared" si="24"/>
        <v>68</v>
      </c>
      <c r="K27" s="28">
        <v>75</v>
      </c>
      <c r="L27" s="29">
        <v>36</v>
      </c>
      <c r="M27" s="30">
        <f t="shared" si="20"/>
        <v>48</v>
      </c>
      <c r="N27" s="28">
        <v>75</v>
      </c>
      <c r="O27" s="35">
        <v>42</v>
      </c>
      <c r="P27" s="30">
        <f t="shared" si="21"/>
        <v>56.000000000000007</v>
      </c>
    </row>
    <row r="28" spans="1:16" s="9" customFormat="1" ht="13.7" customHeight="1" x14ac:dyDescent="0.2">
      <c r="A28" s="10" t="s">
        <v>19</v>
      </c>
      <c r="B28" s="33">
        <v>130</v>
      </c>
      <c r="C28" s="24">
        <v>132</v>
      </c>
      <c r="D28" s="25">
        <v>100</v>
      </c>
      <c r="E28" s="33">
        <v>130</v>
      </c>
      <c r="F28" s="31">
        <v>136</v>
      </c>
      <c r="G28" s="25">
        <v>100</v>
      </c>
      <c r="H28" s="27">
        <v>130</v>
      </c>
      <c r="I28" s="27">
        <v>134</v>
      </c>
      <c r="J28" s="32">
        <v>100</v>
      </c>
      <c r="K28" s="28">
        <v>130</v>
      </c>
      <c r="L28" s="29">
        <v>135</v>
      </c>
      <c r="M28" s="30">
        <v>100</v>
      </c>
      <c r="N28" s="28">
        <v>130</v>
      </c>
      <c r="O28" s="29">
        <v>131</v>
      </c>
      <c r="P28" s="30">
        <v>100</v>
      </c>
    </row>
    <row r="29" spans="1:16" s="9" customFormat="1" ht="13.7" customHeight="1" x14ac:dyDescent="0.2">
      <c r="A29" s="10" t="s">
        <v>18</v>
      </c>
      <c r="B29" s="33">
        <v>195</v>
      </c>
      <c r="C29" s="24">
        <v>198</v>
      </c>
      <c r="D29" s="25">
        <v>100</v>
      </c>
      <c r="E29" s="33">
        <v>195</v>
      </c>
      <c r="F29" s="31">
        <v>203</v>
      </c>
      <c r="G29" s="25">
        <v>100</v>
      </c>
      <c r="H29" s="27">
        <v>195</v>
      </c>
      <c r="I29" s="27">
        <v>202</v>
      </c>
      <c r="J29" s="32">
        <v>100</v>
      </c>
      <c r="K29" s="28">
        <v>195</v>
      </c>
      <c r="L29" s="29">
        <v>206</v>
      </c>
      <c r="M29" s="30">
        <v>100</v>
      </c>
      <c r="N29" s="28">
        <v>195</v>
      </c>
      <c r="O29" s="29">
        <v>200</v>
      </c>
      <c r="P29" s="30">
        <v>100</v>
      </c>
    </row>
    <row r="30" spans="1:16" s="9" customFormat="1" ht="13.7" customHeight="1" x14ac:dyDescent="0.2">
      <c r="A30" s="10" t="s">
        <v>17</v>
      </c>
      <c r="B30" s="33">
        <v>100</v>
      </c>
      <c r="C30" s="24">
        <v>45</v>
      </c>
      <c r="D30" s="25">
        <f t="shared" si="22"/>
        <v>45</v>
      </c>
      <c r="E30" s="33">
        <v>100</v>
      </c>
      <c r="F30" s="31">
        <v>35</v>
      </c>
      <c r="G30" s="25">
        <f t="shared" si="23"/>
        <v>35</v>
      </c>
      <c r="H30" s="27">
        <v>100</v>
      </c>
      <c r="I30" s="27">
        <v>41</v>
      </c>
      <c r="J30" s="32">
        <f t="shared" si="24"/>
        <v>41</v>
      </c>
      <c r="K30" s="28">
        <v>100</v>
      </c>
      <c r="L30" s="29">
        <v>43</v>
      </c>
      <c r="M30" s="30">
        <f t="shared" si="20"/>
        <v>43</v>
      </c>
      <c r="N30" s="28">
        <v>100</v>
      </c>
      <c r="O30" s="29">
        <v>78</v>
      </c>
      <c r="P30" s="30">
        <f t="shared" si="21"/>
        <v>78</v>
      </c>
    </row>
    <row r="31" spans="1:16" s="9" customFormat="1" ht="13.7" customHeight="1" x14ac:dyDescent="0.2">
      <c r="A31" s="41" t="s">
        <v>16</v>
      </c>
      <c r="B31" s="42">
        <f>SUM(B23:B30)</f>
        <v>1075</v>
      </c>
      <c r="C31" s="43">
        <f>SUM(C23:C30)</f>
        <v>913</v>
      </c>
      <c r="D31" s="44">
        <v>83.91</v>
      </c>
      <c r="E31" s="42">
        <f>SUM(E23:E30)</f>
        <v>1070</v>
      </c>
      <c r="F31" s="43">
        <f>SUM(F23:F30)</f>
        <v>933</v>
      </c>
      <c r="G31" s="44">
        <v>85.79</v>
      </c>
      <c r="H31" s="45">
        <v>1070</v>
      </c>
      <c r="I31" s="45">
        <v>925</v>
      </c>
      <c r="J31" s="46">
        <v>84.95</v>
      </c>
      <c r="K31" s="42">
        <f>SUM(K21:K30)</f>
        <v>1035</v>
      </c>
      <c r="L31" s="43">
        <f>SUM(L21:L30)</f>
        <v>893</v>
      </c>
      <c r="M31" s="46">
        <v>83.87</v>
      </c>
      <c r="N31" s="42">
        <f>SUM(N21:N30)</f>
        <v>1035</v>
      </c>
      <c r="O31" s="43">
        <f>SUM(O21:O30)</f>
        <v>913</v>
      </c>
      <c r="P31" s="44">
        <v>87.34</v>
      </c>
    </row>
    <row r="32" spans="1:16" s="9" customFormat="1" ht="13.7" customHeight="1" x14ac:dyDescent="0.2">
      <c r="A32" s="51" t="s">
        <v>15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53"/>
      <c r="P32" s="20"/>
    </row>
    <row r="33" spans="1:16" s="9" customFormat="1" ht="13.7" customHeight="1" x14ac:dyDescent="0.2">
      <c r="A33" s="10" t="s">
        <v>14</v>
      </c>
      <c r="B33" s="33">
        <v>180</v>
      </c>
      <c r="C33" s="24">
        <v>47</v>
      </c>
      <c r="D33" s="25">
        <f>C33/B33*100</f>
        <v>26.111111111111114</v>
      </c>
      <c r="E33" s="33">
        <v>180</v>
      </c>
      <c r="F33" s="31">
        <v>26</v>
      </c>
      <c r="G33" s="25">
        <f>F33/E33*100</f>
        <v>14.444444444444443</v>
      </c>
      <c r="H33" s="27">
        <v>180</v>
      </c>
      <c r="I33" s="27">
        <v>32</v>
      </c>
      <c r="J33" s="32">
        <f>I33/H33*100</f>
        <v>17.777777777777779</v>
      </c>
      <c r="K33" s="28">
        <v>180</v>
      </c>
      <c r="L33" s="29">
        <v>34</v>
      </c>
      <c r="M33" s="30">
        <f>L33/K33*100</f>
        <v>18.888888888888889</v>
      </c>
      <c r="N33" s="28">
        <v>180</v>
      </c>
      <c r="O33" s="29">
        <v>47</v>
      </c>
      <c r="P33" s="30">
        <f>O33/N33*100</f>
        <v>26.111111111111114</v>
      </c>
    </row>
    <row r="34" spans="1:16" s="9" customFormat="1" ht="13.5" customHeight="1" x14ac:dyDescent="0.2">
      <c r="A34" s="10" t="s">
        <v>13</v>
      </c>
      <c r="B34" s="33">
        <v>50</v>
      </c>
      <c r="C34" s="24">
        <v>32</v>
      </c>
      <c r="D34" s="25">
        <f t="shared" ref="D34:D44" si="25">C34/B34*100</f>
        <v>64</v>
      </c>
      <c r="E34" s="33">
        <v>50</v>
      </c>
      <c r="F34" s="31">
        <v>24</v>
      </c>
      <c r="G34" s="25">
        <f t="shared" ref="G34:G45" si="26">F34/E34*100</f>
        <v>48</v>
      </c>
      <c r="H34" s="27">
        <v>50</v>
      </c>
      <c r="I34" s="27">
        <v>17</v>
      </c>
      <c r="J34" s="32">
        <f t="shared" ref="J34:J44" si="27">I34/H34*100</f>
        <v>34</v>
      </c>
      <c r="K34" s="28">
        <v>50</v>
      </c>
      <c r="L34" s="29">
        <v>19</v>
      </c>
      <c r="M34" s="30">
        <f t="shared" ref="M34:M45" si="28">L34/K34*100</f>
        <v>38</v>
      </c>
      <c r="N34" s="28">
        <v>50</v>
      </c>
      <c r="O34" s="29">
        <v>25</v>
      </c>
      <c r="P34" s="30">
        <f t="shared" ref="P34:P45" si="29">O34/N34*100</f>
        <v>50</v>
      </c>
    </row>
    <row r="35" spans="1:16" s="9" customFormat="1" ht="13.7" customHeight="1" x14ac:dyDescent="0.2">
      <c r="A35" s="10" t="s">
        <v>12</v>
      </c>
      <c r="B35" s="33">
        <v>40</v>
      </c>
      <c r="C35" s="24">
        <v>30</v>
      </c>
      <c r="D35" s="25">
        <f t="shared" si="25"/>
        <v>75</v>
      </c>
      <c r="E35" s="33">
        <v>40</v>
      </c>
      <c r="F35" s="31">
        <v>25</v>
      </c>
      <c r="G35" s="25">
        <f t="shared" si="26"/>
        <v>62.5</v>
      </c>
      <c r="H35" s="27">
        <v>40</v>
      </c>
      <c r="I35" s="27">
        <v>5</v>
      </c>
      <c r="J35" s="32">
        <f t="shared" si="27"/>
        <v>12.5</v>
      </c>
      <c r="K35" s="28">
        <v>40</v>
      </c>
      <c r="L35" s="29">
        <v>9</v>
      </c>
      <c r="M35" s="30">
        <f t="shared" si="28"/>
        <v>22.5</v>
      </c>
      <c r="N35" s="28">
        <v>40</v>
      </c>
      <c r="O35" s="29">
        <v>6</v>
      </c>
      <c r="P35" s="30">
        <f t="shared" si="29"/>
        <v>15</v>
      </c>
    </row>
    <row r="36" spans="1:16" s="9" customFormat="1" ht="13.7" customHeight="1" x14ac:dyDescent="0.2">
      <c r="A36" s="10" t="s">
        <v>11</v>
      </c>
      <c r="B36" s="33">
        <v>90</v>
      </c>
      <c r="C36" s="24">
        <v>66</v>
      </c>
      <c r="D36" s="25">
        <f t="shared" si="25"/>
        <v>73.333333333333329</v>
      </c>
      <c r="E36" s="33">
        <v>90</v>
      </c>
      <c r="F36" s="31">
        <v>74</v>
      </c>
      <c r="G36" s="25">
        <f t="shared" si="26"/>
        <v>82.222222222222214</v>
      </c>
      <c r="H36" s="27">
        <v>90</v>
      </c>
      <c r="I36" s="27">
        <v>72</v>
      </c>
      <c r="J36" s="32">
        <f t="shared" si="27"/>
        <v>80</v>
      </c>
      <c r="K36" s="28">
        <v>90</v>
      </c>
      <c r="L36" s="29">
        <v>65</v>
      </c>
      <c r="M36" s="30">
        <f t="shared" si="28"/>
        <v>72.222222222222214</v>
      </c>
      <c r="N36" s="28">
        <v>90</v>
      </c>
      <c r="O36" s="29">
        <v>76</v>
      </c>
      <c r="P36" s="30">
        <f t="shared" si="29"/>
        <v>84.444444444444443</v>
      </c>
    </row>
    <row r="37" spans="1:16" s="9" customFormat="1" ht="13.7" customHeight="1" x14ac:dyDescent="0.2">
      <c r="A37" s="10" t="s">
        <v>10</v>
      </c>
      <c r="B37" s="33">
        <v>60</v>
      </c>
      <c r="C37" s="24">
        <v>30</v>
      </c>
      <c r="D37" s="25">
        <f t="shared" si="25"/>
        <v>50</v>
      </c>
      <c r="E37" s="33">
        <v>60</v>
      </c>
      <c r="F37" s="31">
        <v>26</v>
      </c>
      <c r="G37" s="25">
        <f t="shared" si="26"/>
        <v>43.333333333333336</v>
      </c>
      <c r="H37" s="27">
        <v>60</v>
      </c>
      <c r="I37" s="27">
        <v>29</v>
      </c>
      <c r="J37" s="32">
        <f t="shared" si="27"/>
        <v>48.333333333333336</v>
      </c>
      <c r="K37" s="28">
        <v>45</v>
      </c>
      <c r="L37" s="29">
        <v>29</v>
      </c>
      <c r="M37" s="30">
        <f t="shared" si="28"/>
        <v>64.444444444444443</v>
      </c>
      <c r="N37" s="28">
        <v>45</v>
      </c>
      <c r="O37" s="29">
        <v>30</v>
      </c>
      <c r="P37" s="30">
        <f t="shared" si="29"/>
        <v>66.666666666666657</v>
      </c>
    </row>
    <row r="38" spans="1:16" s="9" customFormat="1" ht="13.7" customHeight="1" x14ac:dyDescent="0.2">
      <c r="A38" s="10" t="s">
        <v>9</v>
      </c>
      <c r="B38" s="33">
        <v>60</v>
      </c>
      <c r="C38" s="24">
        <v>58</v>
      </c>
      <c r="D38" s="25">
        <f t="shared" si="25"/>
        <v>96.666666666666671</v>
      </c>
      <c r="E38" s="33">
        <v>60</v>
      </c>
      <c r="F38" s="31">
        <v>54</v>
      </c>
      <c r="G38" s="25">
        <f t="shared" si="26"/>
        <v>90</v>
      </c>
      <c r="H38" s="27">
        <v>60</v>
      </c>
      <c r="I38" s="27">
        <v>64</v>
      </c>
      <c r="J38" s="32">
        <v>100</v>
      </c>
      <c r="K38" s="28">
        <v>45</v>
      </c>
      <c r="L38" s="29">
        <v>47</v>
      </c>
      <c r="M38" s="30">
        <v>100</v>
      </c>
      <c r="N38" s="28">
        <v>45</v>
      </c>
      <c r="O38" s="29">
        <v>45</v>
      </c>
      <c r="P38" s="30">
        <f t="shared" si="29"/>
        <v>100</v>
      </c>
    </row>
    <row r="39" spans="1:16" s="9" customFormat="1" ht="13.7" customHeight="1" x14ac:dyDescent="0.2">
      <c r="A39" s="10" t="s">
        <v>8</v>
      </c>
      <c r="B39" s="33">
        <v>60</v>
      </c>
      <c r="C39" s="24">
        <v>62</v>
      </c>
      <c r="D39" s="25">
        <v>100</v>
      </c>
      <c r="E39" s="33">
        <v>60</v>
      </c>
      <c r="F39" s="31">
        <v>63</v>
      </c>
      <c r="G39" s="25">
        <v>100</v>
      </c>
      <c r="H39" s="27">
        <v>60</v>
      </c>
      <c r="I39" s="27">
        <v>63</v>
      </c>
      <c r="J39" s="32">
        <v>100</v>
      </c>
      <c r="K39" s="28">
        <v>60</v>
      </c>
      <c r="L39" s="29">
        <v>63</v>
      </c>
      <c r="M39" s="30">
        <v>100</v>
      </c>
      <c r="N39" s="28">
        <v>60</v>
      </c>
      <c r="O39" s="29">
        <v>66</v>
      </c>
      <c r="P39" s="30">
        <v>100</v>
      </c>
    </row>
    <row r="40" spans="1:16" s="9" customFormat="1" ht="13.7" customHeight="1" x14ac:dyDescent="0.2">
      <c r="A40" s="10" t="s">
        <v>7</v>
      </c>
      <c r="B40" s="33">
        <v>60</v>
      </c>
      <c r="C40" s="24">
        <v>63</v>
      </c>
      <c r="D40" s="25">
        <v>100</v>
      </c>
      <c r="E40" s="33">
        <v>60</v>
      </c>
      <c r="F40" s="31">
        <v>63</v>
      </c>
      <c r="G40" s="25">
        <v>100</v>
      </c>
      <c r="H40" s="27">
        <v>60</v>
      </c>
      <c r="I40" s="27">
        <v>62</v>
      </c>
      <c r="J40" s="32">
        <v>100</v>
      </c>
      <c r="K40" s="28">
        <v>60</v>
      </c>
      <c r="L40" s="29">
        <v>63</v>
      </c>
      <c r="M40" s="30">
        <v>100</v>
      </c>
      <c r="N40" s="28">
        <v>60</v>
      </c>
      <c r="O40" s="29">
        <v>61</v>
      </c>
      <c r="P40" s="30">
        <v>100</v>
      </c>
    </row>
    <row r="41" spans="1:16" s="9" customFormat="1" ht="13.7" customHeight="1" x14ac:dyDescent="0.2">
      <c r="A41" s="10" t="s">
        <v>6</v>
      </c>
      <c r="B41" s="33">
        <v>60</v>
      </c>
      <c r="C41" s="24">
        <v>20</v>
      </c>
      <c r="D41" s="25">
        <f t="shared" si="25"/>
        <v>33.333333333333329</v>
      </c>
      <c r="E41" s="33">
        <v>60</v>
      </c>
      <c r="F41" s="31">
        <v>17</v>
      </c>
      <c r="G41" s="25">
        <f t="shared" si="26"/>
        <v>28.333333333333332</v>
      </c>
      <c r="H41" s="27">
        <v>60</v>
      </c>
      <c r="I41" s="27">
        <v>16</v>
      </c>
      <c r="J41" s="32">
        <f t="shared" si="27"/>
        <v>26.666666666666668</v>
      </c>
      <c r="K41" s="28">
        <v>60</v>
      </c>
      <c r="L41" s="29">
        <v>13</v>
      </c>
      <c r="M41" s="30">
        <f t="shared" si="28"/>
        <v>21.666666666666668</v>
      </c>
      <c r="N41" s="28">
        <v>60</v>
      </c>
      <c r="O41" s="29">
        <v>29</v>
      </c>
      <c r="P41" s="30">
        <f t="shared" si="29"/>
        <v>48.333333333333336</v>
      </c>
    </row>
    <row r="42" spans="1:16" s="9" customFormat="1" ht="13.7" customHeight="1" x14ac:dyDescent="0.2">
      <c r="A42" s="10" t="s">
        <v>5</v>
      </c>
      <c r="B42" s="33">
        <v>40</v>
      </c>
      <c r="C42" s="24">
        <v>14</v>
      </c>
      <c r="D42" s="25">
        <f t="shared" si="25"/>
        <v>35</v>
      </c>
      <c r="E42" s="33">
        <v>40</v>
      </c>
      <c r="F42" s="31">
        <v>20</v>
      </c>
      <c r="G42" s="25">
        <f t="shared" si="26"/>
        <v>50</v>
      </c>
      <c r="H42" s="27">
        <v>40</v>
      </c>
      <c r="I42" s="27">
        <v>21</v>
      </c>
      <c r="J42" s="32">
        <f t="shared" si="27"/>
        <v>52.5</v>
      </c>
      <c r="K42" s="28">
        <v>40</v>
      </c>
      <c r="L42" s="29">
        <v>23</v>
      </c>
      <c r="M42" s="30">
        <f t="shared" si="28"/>
        <v>57.499999999999993</v>
      </c>
      <c r="N42" s="28">
        <v>40</v>
      </c>
      <c r="O42" s="29">
        <v>19</v>
      </c>
      <c r="P42" s="30">
        <f t="shared" si="29"/>
        <v>47.5</v>
      </c>
    </row>
    <row r="43" spans="1:16" s="9" customFormat="1" ht="13.7" customHeight="1" x14ac:dyDescent="0.2">
      <c r="A43" s="10" t="s">
        <v>4</v>
      </c>
      <c r="B43" s="33">
        <v>60</v>
      </c>
      <c r="C43" s="24">
        <v>61</v>
      </c>
      <c r="D43" s="25">
        <v>100</v>
      </c>
      <c r="E43" s="33">
        <v>60</v>
      </c>
      <c r="F43" s="31">
        <v>61</v>
      </c>
      <c r="G43" s="25">
        <v>100</v>
      </c>
      <c r="H43" s="27">
        <v>60</v>
      </c>
      <c r="I43" s="27">
        <v>58</v>
      </c>
      <c r="J43" s="32">
        <f t="shared" si="27"/>
        <v>96.666666666666671</v>
      </c>
      <c r="K43" s="28">
        <v>60</v>
      </c>
      <c r="L43" s="29">
        <v>61</v>
      </c>
      <c r="M43" s="30">
        <v>100</v>
      </c>
      <c r="N43" s="28">
        <v>60</v>
      </c>
      <c r="O43" s="29">
        <v>59</v>
      </c>
      <c r="P43" s="30">
        <f t="shared" si="29"/>
        <v>98.333333333333329</v>
      </c>
    </row>
    <row r="44" spans="1:16" s="9" customFormat="1" ht="13.7" customHeight="1" x14ac:dyDescent="0.2">
      <c r="A44" s="10" t="s">
        <v>3</v>
      </c>
      <c r="B44" s="33">
        <v>60</v>
      </c>
      <c r="C44" s="24">
        <v>29</v>
      </c>
      <c r="D44" s="25">
        <f t="shared" si="25"/>
        <v>48.333333333333336</v>
      </c>
      <c r="E44" s="33">
        <v>60</v>
      </c>
      <c r="F44" s="31">
        <v>29</v>
      </c>
      <c r="G44" s="25">
        <f t="shared" si="26"/>
        <v>48.333333333333336</v>
      </c>
      <c r="H44" s="27">
        <v>60</v>
      </c>
      <c r="I44" s="27">
        <v>36</v>
      </c>
      <c r="J44" s="32">
        <f t="shared" si="27"/>
        <v>60</v>
      </c>
      <c r="K44" s="28">
        <v>60</v>
      </c>
      <c r="L44" s="29">
        <v>32</v>
      </c>
      <c r="M44" s="30">
        <f t="shared" si="28"/>
        <v>53.333333333333336</v>
      </c>
      <c r="N44" s="28">
        <v>60</v>
      </c>
      <c r="O44" s="29">
        <v>36</v>
      </c>
      <c r="P44" s="30">
        <f t="shared" si="29"/>
        <v>60</v>
      </c>
    </row>
    <row r="45" spans="1:16" s="9" customFormat="1" ht="13.7" customHeight="1" x14ac:dyDescent="0.2">
      <c r="A45" s="10" t="s">
        <v>2</v>
      </c>
      <c r="B45" s="33">
        <v>60</v>
      </c>
      <c r="C45" s="24">
        <v>65</v>
      </c>
      <c r="D45" s="25">
        <v>100</v>
      </c>
      <c r="E45" s="33">
        <v>60</v>
      </c>
      <c r="F45" s="31">
        <v>54</v>
      </c>
      <c r="G45" s="25">
        <f t="shared" si="26"/>
        <v>90</v>
      </c>
      <c r="H45" s="27">
        <v>60</v>
      </c>
      <c r="I45" s="27">
        <v>62</v>
      </c>
      <c r="J45" s="32">
        <v>100</v>
      </c>
      <c r="K45" s="28">
        <v>60</v>
      </c>
      <c r="L45" s="29">
        <v>52</v>
      </c>
      <c r="M45" s="30">
        <f t="shared" si="28"/>
        <v>86.666666666666671</v>
      </c>
      <c r="N45" s="28">
        <v>60</v>
      </c>
      <c r="O45" s="29">
        <v>59</v>
      </c>
      <c r="P45" s="30">
        <f t="shared" si="29"/>
        <v>98.333333333333329</v>
      </c>
    </row>
    <row r="46" spans="1:16" s="9" customFormat="1" ht="13.7" customHeight="1" x14ac:dyDescent="0.2">
      <c r="A46" s="41" t="s">
        <v>1</v>
      </c>
      <c r="B46" s="42">
        <f>SUM(B33:B45)</f>
        <v>880</v>
      </c>
      <c r="C46" s="43">
        <f t="shared" ref="C46" si="30">SUM(C33:C45)</f>
        <v>577</v>
      </c>
      <c r="D46" s="44">
        <v>64.319999999999993</v>
      </c>
      <c r="E46" s="42">
        <f>SUM(E33:E45)</f>
        <v>880</v>
      </c>
      <c r="F46" s="43">
        <f t="shared" ref="F46" si="31">SUM(F33:F45)</f>
        <v>536</v>
      </c>
      <c r="G46" s="44">
        <v>60.11</v>
      </c>
      <c r="H46" s="45">
        <v>880</v>
      </c>
      <c r="I46" s="45">
        <v>537</v>
      </c>
      <c r="J46" s="46">
        <v>59.77</v>
      </c>
      <c r="K46" s="42">
        <f>SUM(K33:K45)</f>
        <v>850</v>
      </c>
      <c r="L46" s="43">
        <f t="shared" ref="L46" si="32">SUM(L33:L45)</f>
        <v>510</v>
      </c>
      <c r="M46" s="46">
        <v>58.94</v>
      </c>
      <c r="N46" s="42">
        <f>SUM(N33:N45)</f>
        <v>850</v>
      </c>
      <c r="O46" s="43">
        <f>SUM(O33:O45)</f>
        <v>558</v>
      </c>
      <c r="P46" s="44">
        <v>64.819999999999993</v>
      </c>
    </row>
    <row r="47" spans="1:16" s="9" customFormat="1" ht="13.7" customHeight="1" thickBot="1" x14ac:dyDescent="0.25">
      <c r="A47" s="47" t="s">
        <v>0</v>
      </c>
      <c r="B47" s="48">
        <f t="shared" ref="B47:C47" si="33">B46+B31+B19+B13+B8</f>
        <v>2528</v>
      </c>
      <c r="C47" s="49">
        <f t="shared" si="33"/>
        <v>1987</v>
      </c>
      <c r="D47" s="50">
        <f t="shared" ref="D47" si="34">(D8*B8+D13*B13+D19*B19+D31*B31+D46*B46)/B47</f>
        <v>77.059521360759476</v>
      </c>
      <c r="E47" s="48">
        <f t="shared" ref="E47:F47" si="35">E46+E31+E19+E13+E8</f>
        <v>2523</v>
      </c>
      <c r="F47" s="49">
        <f t="shared" si="35"/>
        <v>1987</v>
      </c>
      <c r="G47" s="50">
        <f t="shared" ref="G47" si="36">(G8*E8+G13*E13+G19*E19+G31*E31+G46*E46)/E47</f>
        <v>76.96934205311139</v>
      </c>
      <c r="H47" s="48">
        <f t="shared" ref="H47:I47" si="37">H46+H31+H19+H13+H8</f>
        <v>2523</v>
      </c>
      <c r="I47" s="49">
        <f t="shared" si="37"/>
        <v>1969</v>
      </c>
      <c r="J47" s="50">
        <f t="shared" ref="J47" si="38">(J8*H8+J13*H13+J19*H19+J31*H31+J46*H46)/H47</f>
        <v>76.177269124058654</v>
      </c>
      <c r="K47" s="48">
        <f t="shared" ref="K47:L47" si="39">K46+K31+K19+K13+K8</f>
        <v>2458</v>
      </c>
      <c r="L47" s="49">
        <f t="shared" si="39"/>
        <v>1923</v>
      </c>
      <c r="M47" s="50">
        <f t="shared" ref="M47" si="40">(M8*K8+M13*K13+M19*K19+M31*K31+M46*K46)/K47</f>
        <v>76.161879576891792</v>
      </c>
      <c r="N47" s="48">
        <f>N46+N31+N19+N13+N8</f>
        <v>2518</v>
      </c>
      <c r="O47" s="49">
        <f>O46+O31+O19+O13+O8</f>
        <v>2002</v>
      </c>
      <c r="P47" s="50">
        <f>(P8*N8+P13*N13+P19*N19+P31*N31+P46*N46)/N47</f>
        <v>78.630798252581414</v>
      </c>
    </row>
    <row r="48" spans="1:16" ht="16.5" customHeight="1" x14ac:dyDescent="0.25">
      <c r="A48" s="8"/>
      <c r="B48" s="18"/>
      <c r="C48" s="18"/>
      <c r="D48" s="18"/>
      <c r="E48" s="18"/>
      <c r="F48" s="18"/>
      <c r="G48" s="18"/>
      <c r="H48" s="18"/>
      <c r="I48" s="18"/>
      <c r="J48" s="18"/>
      <c r="K48" s="6"/>
      <c r="L48" s="7"/>
      <c r="M48" s="7"/>
      <c r="N48" s="6"/>
      <c r="O48" s="7"/>
      <c r="P48" s="7"/>
    </row>
    <row r="49" spans="1:16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3"/>
      <c r="L49" s="4"/>
      <c r="M49" s="4"/>
      <c r="N49" s="3"/>
      <c r="O49" s="4"/>
      <c r="P49" s="4"/>
    </row>
    <row r="50" spans="1:16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3"/>
      <c r="L50" s="4"/>
      <c r="M50" s="4"/>
      <c r="N50" s="3"/>
      <c r="O50" s="4"/>
      <c r="P50" s="4"/>
    </row>
    <row r="51" spans="1:16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3"/>
      <c r="L51" s="4"/>
      <c r="M51" s="4"/>
      <c r="N51" s="3"/>
      <c r="O51" s="4"/>
      <c r="P51" s="4"/>
    </row>
    <row r="52" spans="1:16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3"/>
      <c r="L52" s="4"/>
      <c r="M52" s="4"/>
      <c r="N52" s="3"/>
      <c r="O52" s="4"/>
      <c r="P52" s="4"/>
    </row>
    <row r="53" spans="1:16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3"/>
      <c r="L53" s="4"/>
      <c r="M53" s="4"/>
      <c r="N53" s="3"/>
      <c r="O53" s="4"/>
      <c r="P53" s="4"/>
    </row>
    <row r="54" spans="1:16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3"/>
      <c r="L54" s="4"/>
      <c r="M54" s="4"/>
      <c r="N54" s="3"/>
      <c r="O54" s="4"/>
      <c r="P54" s="4"/>
    </row>
    <row r="55" spans="1:16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3"/>
      <c r="L55" s="4"/>
      <c r="M55" s="4"/>
      <c r="N55" s="3"/>
      <c r="O55" s="4"/>
      <c r="P55" s="4"/>
    </row>
    <row r="56" spans="1:16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3"/>
      <c r="L56" s="4"/>
      <c r="M56" s="4"/>
      <c r="N56" s="3"/>
      <c r="O56" s="4"/>
      <c r="P56" s="4"/>
    </row>
    <row r="57" spans="1:16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3"/>
      <c r="L57" s="4"/>
      <c r="M57" s="4"/>
      <c r="N57" s="3"/>
      <c r="O57" s="4"/>
      <c r="P57" s="4"/>
    </row>
    <row r="58" spans="1:16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3"/>
      <c r="L58" s="4"/>
      <c r="M58" s="4"/>
      <c r="N58" s="3"/>
      <c r="O58" s="4"/>
      <c r="P58" s="4"/>
    </row>
    <row r="59" spans="1:16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3"/>
      <c r="L59" s="4"/>
      <c r="M59" s="4"/>
      <c r="N59" s="3"/>
      <c r="O59" s="4"/>
      <c r="P59" s="4"/>
    </row>
    <row r="60" spans="1:16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3"/>
      <c r="L60" s="4"/>
      <c r="M60" s="4"/>
      <c r="N60" s="3"/>
      <c r="O60" s="4"/>
      <c r="P60" s="4"/>
    </row>
    <row r="61" spans="1:16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3"/>
      <c r="L61" s="4"/>
      <c r="M61" s="4"/>
      <c r="N61" s="3"/>
      <c r="O61" s="4"/>
      <c r="P61" s="4"/>
    </row>
    <row r="62" spans="1:16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3"/>
      <c r="L62" s="4"/>
      <c r="M62" s="4"/>
      <c r="N62" s="3"/>
      <c r="O62" s="4"/>
      <c r="P62" s="4"/>
    </row>
    <row r="63" spans="1:16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3"/>
      <c r="L63" s="4"/>
      <c r="M63" s="4"/>
      <c r="N63" s="3"/>
      <c r="O63" s="4"/>
      <c r="P63" s="4"/>
    </row>
    <row r="64" spans="1:16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3"/>
      <c r="L64" s="4"/>
      <c r="M64" s="4"/>
      <c r="N64" s="3"/>
      <c r="O64" s="4"/>
      <c r="P64" s="4"/>
    </row>
    <row r="65" spans="1:16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3"/>
      <c r="L65" s="4"/>
      <c r="M65" s="4"/>
      <c r="N65" s="3"/>
      <c r="O65" s="4"/>
      <c r="P65" s="4"/>
    </row>
    <row r="66" spans="1:16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3"/>
      <c r="L66" s="4"/>
      <c r="M66" s="4"/>
      <c r="N66" s="3"/>
      <c r="O66" s="4"/>
      <c r="P66" s="4"/>
    </row>
    <row r="67" spans="1:16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3"/>
      <c r="L67" s="4"/>
      <c r="M67" s="4"/>
      <c r="N67" s="3"/>
      <c r="O67" s="4"/>
      <c r="P67" s="4"/>
    </row>
    <row r="68" spans="1:16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3"/>
      <c r="L68" s="4"/>
      <c r="M68" s="4"/>
      <c r="N68" s="3"/>
      <c r="O68" s="4"/>
      <c r="P68" s="4"/>
    </row>
    <row r="69" spans="1:16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3"/>
      <c r="L69" s="4"/>
      <c r="M69" s="4"/>
      <c r="N69" s="3"/>
      <c r="O69" s="4"/>
      <c r="P69" s="4"/>
    </row>
    <row r="70" spans="1:16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3"/>
      <c r="L70" s="4"/>
      <c r="M70" s="4"/>
      <c r="N70" s="3"/>
      <c r="O70" s="4"/>
      <c r="P70" s="4"/>
    </row>
    <row r="71" spans="1:16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3"/>
      <c r="L71" s="4"/>
      <c r="M71" s="4"/>
      <c r="N71" s="3"/>
      <c r="O71" s="4"/>
      <c r="P71" s="4"/>
    </row>
    <row r="72" spans="1:16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3"/>
      <c r="L72" s="4"/>
      <c r="M72" s="4"/>
      <c r="N72" s="3"/>
      <c r="O72" s="4"/>
      <c r="P72" s="4"/>
    </row>
    <row r="73" spans="1:16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3"/>
      <c r="L73" s="4"/>
      <c r="M73" s="4"/>
      <c r="N73" s="3"/>
      <c r="O73" s="4"/>
      <c r="P73" s="4"/>
    </row>
    <row r="74" spans="1:16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3"/>
      <c r="L74" s="4"/>
      <c r="M74" s="4"/>
      <c r="N74" s="3"/>
      <c r="O74" s="4"/>
      <c r="P74" s="4"/>
    </row>
    <row r="75" spans="1:16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3"/>
      <c r="L75" s="4"/>
      <c r="M75" s="4"/>
      <c r="N75" s="3"/>
      <c r="O75" s="4"/>
      <c r="P75" s="4"/>
    </row>
    <row r="76" spans="1:16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3"/>
      <c r="L76" s="4"/>
      <c r="M76" s="4"/>
      <c r="N76" s="3"/>
      <c r="O76" s="4"/>
      <c r="P76" s="4"/>
    </row>
    <row r="77" spans="1:16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3"/>
      <c r="L77" s="4"/>
      <c r="M77" s="4"/>
      <c r="N77" s="3"/>
      <c r="O77" s="4"/>
      <c r="P77" s="4"/>
    </row>
    <row r="78" spans="1:16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3"/>
      <c r="L78" s="4"/>
      <c r="M78" s="4"/>
      <c r="N78" s="3"/>
      <c r="O78" s="4"/>
      <c r="P78" s="4"/>
    </row>
    <row r="79" spans="1:16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3"/>
      <c r="L79" s="4"/>
      <c r="M79" s="4"/>
      <c r="N79" s="3"/>
      <c r="O79" s="4"/>
      <c r="P79" s="4"/>
    </row>
    <row r="80" spans="1:16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3"/>
      <c r="L80" s="4"/>
      <c r="M80" s="4"/>
      <c r="N80" s="3"/>
      <c r="O80" s="4"/>
      <c r="P80" s="4"/>
    </row>
    <row r="81" spans="1:16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3"/>
      <c r="L81" s="4"/>
      <c r="M81" s="4"/>
      <c r="N81" s="3"/>
      <c r="O81" s="4"/>
      <c r="P81" s="4"/>
    </row>
    <row r="82" spans="1:16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3"/>
      <c r="L82" s="4"/>
      <c r="M82" s="4"/>
      <c r="N82" s="3"/>
      <c r="O82" s="4"/>
      <c r="P82" s="4"/>
    </row>
    <row r="83" spans="1:16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3"/>
      <c r="L83" s="4"/>
      <c r="M83" s="4"/>
      <c r="N83" s="3"/>
      <c r="O83" s="4"/>
      <c r="P83" s="4"/>
    </row>
    <row r="84" spans="1:16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3"/>
      <c r="L84" s="4"/>
      <c r="M84" s="4"/>
      <c r="N84" s="3"/>
      <c r="O84" s="4"/>
      <c r="P84" s="4"/>
    </row>
    <row r="85" spans="1:16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3"/>
      <c r="L85" s="4"/>
      <c r="M85" s="4"/>
      <c r="N85" s="3"/>
      <c r="O85" s="4"/>
      <c r="P85" s="4"/>
    </row>
    <row r="86" spans="1:16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3"/>
      <c r="L86" s="4"/>
      <c r="M86" s="4"/>
      <c r="N86" s="3"/>
      <c r="O86" s="4"/>
      <c r="P86" s="4"/>
    </row>
    <row r="87" spans="1:16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3"/>
      <c r="L87" s="4"/>
      <c r="M87" s="4"/>
      <c r="N87" s="3"/>
      <c r="O87" s="4"/>
      <c r="P87" s="4"/>
    </row>
    <row r="88" spans="1:16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3"/>
      <c r="L88" s="4"/>
      <c r="M88" s="4"/>
      <c r="N88" s="3"/>
      <c r="O88" s="4"/>
      <c r="P88" s="4"/>
    </row>
    <row r="89" spans="1:16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3"/>
      <c r="L89" s="4"/>
      <c r="M89" s="4"/>
      <c r="N89" s="3"/>
      <c r="O89" s="4"/>
      <c r="P89" s="4"/>
    </row>
    <row r="90" spans="1:16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3"/>
      <c r="L90" s="4"/>
      <c r="M90" s="4"/>
      <c r="N90" s="3"/>
      <c r="O90" s="4"/>
      <c r="P90" s="4"/>
    </row>
    <row r="91" spans="1:16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3"/>
      <c r="L91" s="4"/>
      <c r="M91" s="4"/>
      <c r="N91" s="3"/>
      <c r="O91" s="4"/>
      <c r="P91" s="4"/>
    </row>
    <row r="92" spans="1:16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3"/>
      <c r="L92" s="4"/>
      <c r="M92" s="4"/>
      <c r="N92" s="3"/>
      <c r="O92" s="4"/>
      <c r="P92" s="4"/>
    </row>
    <row r="93" spans="1:16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3"/>
      <c r="L93" s="4"/>
      <c r="M93" s="4"/>
      <c r="N93" s="3"/>
      <c r="O93" s="4"/>
      <c r="P93" s="4"/>
    </row>
    <row r="94" spans="1:16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3"/>
      <c r="L94" s="4"/>
      <c r="M94" s="4"/>
      <c r="N94" s="3"/>
      <c r="O94" s="4"/>
      <c r="P94" s="4"/>
    </row>
    <row r="95" spans="1:16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3"/>
      <c r="L95" s="4"/>
      <c r="M95" s="4"/>
      <c r="N95" s="3"/>
      <c r="O95" s="4"/>
      <c r="P95" s="4"/>
    </row>
    <row r="96" spans="1:16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3"/>
      <c r="L96" s="4"/>
      <c r="M96" s="4"/>
      <c r="N96" s="3"/>
      <c r="O96" s="4"/>
      <c r="P96" s="4"/>
    </row>
    <row r="97" spans="1:16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3"/>
      <c r="L97" s="4"/>
      <c r="M97" s="4"/>
      <c r="N97" s="3"/>
      <c r="O97" s="4"/>
      <c r="P97" s="4"/>
    </row>
    <row r="98" spans="1:16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3"/>
      <c r="L98" s="4"/>
      <c r="M98" s="4"/>
      <c r="N98" s="3"/>
      <c r="O98" s="4"/>
      <c r="P98" s="4"/>
    </row>
    <row r="99" spans="1:16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3"/>
      <c r="L99" s="4"/>
      <c r="M99" s="4"/>
      <c r="N99" s="3"/>
      <c r="O99" s="4"/>
      <c r="P99" s="4"/>
    </row>
    <row r="100" spans="1:16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3"/>
      <c r="L100" s="4"/>
      <c r="M100" s="4"/>
      <c r="N100" s="3"/>
      <c r="O100" s="4"/>
      <c r="P100" s="4"/>
    </row>
    <row r="101" spans="1:16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3"/>
      <c r="L101" s="4"/>
      <c r="M101" s="4"/>
      <c r="N101" s="3"/>
      <c r="O101" s="4"/>
      <c r="P101" s="4"/>
    </row>
    <row r="102" spans="1:16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3"/>
      <c r="L102" s="4"/>
      <c r="M102" s="4"/>
      <c r="N102" s="3"/>
      <c r="O102" s="4"/>
      <c r="P102" s="4"/>
    </row>
    <row r="103" spans="1:16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3"/>
      <c r="L103" s="4"/>
      <c r="M103" s="4"/>
      <c r="N103" s="3"/>
      <c r="O103" s="4"/>
      <c r="P103" s="4"/>
    </row>
    <row r="104" spans="1:16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3"/>
      <c r="L104" s="4"/>
      <c r="M104" s="4"/>
      <c r="N104" s="3"/>
      <c r="O104" s="4"/>
      <c r="P104" s="4"/>
    </row>
    <row r="105" spans="1:16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3"/>
      <c r="L105" s="4"/>
      <c r="M105" s="4"/>
      <c r="N105" s="3"/>
      <c r="O105" s="4"/>
      <c r="P105" s="4"/>
    </row>
    <row r="106" spans="1:16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3"/>
      <c r="L106" s="4"/>
      <c r="M106" s="4"/>
      <c r="N106" s="3"/>
      <c r="O106" s="4"/>
      <c r="P106" s="4"/>
    </row>
    <row r="107" spans="1:16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3"/>
      <c r="L107" s="4"/>
      <c r="M107" s="4"/>
      <c r="N107" s="3"/>
      <c r="O107" s="4"/>
      <c r="P107" s="4"/>
    </row>
    <row r="108" spans="1:16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3"/>
      <c r="L108" s="4"/>
      <c r="M108" s="4"/>
      <c r="N108" s="3"/>
      <c r="O108" s="4"/>
      <c r="P108" s="4"/>
    </row>
    <row r="109" spans="1:16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3"/>
      <c r="L109" s="4"/>
      <c r="M109" s="4"/>
      <c r="N109" s="3"/>
      <c r="O109" s="4"/>
      <c r="P109" s="4"/>
    </row>
    <row r="110" spans="1:16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3"/>
      <c r="L110" s="4"/>
      <c r="M110" s="4"/>
      <c r="N110" s="3"/>
      <c r="O110" s="4"/>
      <c r="P110" s="4"/>
    </row>
    <row r="111" spans="1:16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3"/>
      <c r="L111" s="4"/>
      <c r="M111" s="4"/>
      <c r="N111" s="3"/>
      <c r="O111" s="4"/>
      <c r="P111" s="4"/>
    </row>
    <row r="112" spans="1:16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3"/>
      <c r="L112" s="4"/>
      <c r="M112" s="4"/>
      <c r="N112" s="3"/>
      <c r="O112" s="4"/>
      <c r="P112" s="4"/>
    </row>
    <row r="113" spans="1:16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3"/>
      <c r="L113" s="4"/>
      <c r="M113" s="4"/>
      <c r="N113" s="3"/>
      <c r="O113" s="4"/>
      <c r="P113" s="4"/>
    </row>
    <row r="114" spans="1:16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3"/>
      <c r="L114" s="4"/>
      <c r="M114" s="4"/>
      <c r="N114" s="3"/>
      <c r="O114" s="4"/>
      <c r="P114" s="4"/>
    </row>
    <row r="115" spans="1:16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3"/>
      <c r="L115" s="4"/>
      <c r="M115" s="4"/>
      <c r="N115" s="3"/>
      <c r="O115" s="4"/>
      <c r="P115" s="4"/>
    </row>
    <row r="116" spans="1:16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3"/>
      <c r="L116" s="4"/>
      <c r="M116" s="4"/>
      <c r="N116" s="3"/>
      <c r="O116" s="4"/>
      <c r="P116" s="4"/>
    </row>
    <row r="117" spans="1:16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3"/>
      <c r="L117" s="4"/>
      <c r="M117" s="4"/>
      <c r="N117" s="3"/>
      <c r="O117" s="4"/>
      <c r="P117" s="4"/>
    </row>
    <row r="118" spans="1:16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3"/>
      <c r="L118" s="4"/>
      <c r="M118" s="4"/>
      <c r="N118" s="3"/>
      <c r="O118" s="4"/>
      <c r="P118" s="4"/>
    </row>
    <row r="119" spans="1:16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3"/>
      <c r="L119" s="4"/>
      <c r="M119" s="4"/>
      <c r="N119" s="3"/>
      <c r="O119" s="4"/>
      <c r="P119" s="4"/>
    </row>
    <row r="120" spans="1:16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3"/>
      <c r="L120" s="4"/>
      <c r="M120" s="4"/>
      <c r="N120" s="3"/>
      <c r="O120" s="4"/>
      <c r="P120" s="4"/>
    </row>
    <row r="121" spans="1:16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3"/>
      <c r="L121" s="4"/>
      <c r="M121" s="4"/>
      <c r="N121" s="3"/>
      <c r="O121" s="4"/>
      <c r="P121" s="4"/>
    </row>
    <row r="122" spans="1:16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3"/>
      <c r="L122" s="4"/>
      <c r="M122" s="4"/>
      <c r="N122" s="3"/>
      <c r="O122" s="4"/>
      <c r="P122" s="4"/>
    </row>
    <row r="123" spans="1:16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3"/>
      <c r="L123" s="4"/>
      <c r="M123" s="4"/>
      <c r="N123" s="3"/>
      <c r="O123" s="4"/>
      <c r="P123" s="4"/>
    </row>
    <row r="124" spans="1:16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3"/>
      <c r="L124" s="4"/>
      <c r="M124" s="4"/>
      <c r="N124" s="3"/>
      <c r="O124" s="4"/>
      <c r="P124" s="4"/>
    </row>
    <row r="125" spans="1:16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3"/>
      <c r="L125" s="4"/>
      <c r="M125" s="4"/>
      <c r="N125" s="3"/>
      <c r="O125" s="4"/>
      <c r="P125" s="4"/>
    </row>
    <row r="126" spans="1:16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3"/>
      <c r="L126" s="4"/>
      <c r="M126" s="4"/>
      <c r="N126" s="3"/>
      <c r="O126" s="4"/>
      <c r="P126" s="4"/>
    </row>
    <row r="127" spans="1:16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3"/>
      <c r="L127" s="4"/>
      <c r="M127" s="4"/>
      <c r="N127" s="3"/>
      <c r="O127" s="4"/>
      <c r="P127" s="4"/>
    </row>
    <row r="128" spans="1:16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3"/>
      <c r="L128" s="4"/>
      <c r="M128" s="4"/>
      <c r="N128" s="3"/>
      <c r="O128" s="4"/>
      <c r="P128" s="4"/>
    </row>
    <row r="129" spans="1:16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3"/>
      <c r="L129" s="4"/>
      <c r="M129" s="4"/>
      <c r="N129" s="3"/>
      <c r="O129" s="4"/>
      <c r="P129" s="4"/>
    </row>
    <row r="130" spans="1:16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3"/>
      <c r="L130" s="4"/>
      <c r="M130" s="4"/>
      <c r="N130" s="3"/>
      <c r="O130" s="4"/>
      <c r="P130" s="4"/>
    </row>
    <row r="131" spans="1:16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3"/>
      <c r="L131" s="4"/>
      <c r="M131" s="4"/>
      <c r="N131" s="3"/>
      <c r="O131" s="4"/>
      <c r="P131" s="4"/>
    </row>
    <row r="132" spans="1:16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3"/>
      <c r="L132" s="4"/>
      <c r="M132" s="4"/>
      <c r="N132" s="3"/>
      <c r="O132" s="4"/>
      <c r="P132" s="4"/>
    </row>
    <row r="133" spans="1:16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3"/>
      <c r="L133" s="4"/>
      <c r="M133" s="4"/>
      <c r="N133" s="3"/>
      <c r="O133" s="4"/>
      <c r="P133" s="4"/>
    </row>
    <row r="134" spans="1:16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3"/>
      <c r="L134" s="4"/>
      <c r="M134" s="4"/>
      <c r="N134" s="3"/>
      <c r="O134" s="4"/>
      <c r="P134" s="4"/>
    </row>
    <row r="135" spans="1:16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3"/>
      <c r="L135" s="4"/>
      <c r="M135" s="4"/>
      <c r="N135" s="3"/>
      <c r="O135" s="4"/>
      <c r="P135" s="4"/>
    </row>
    <row r="136" spans="1:16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3"/>
      <c r="L136" s="4"/>
      <c r="M136" s="4"/>
      <c r="N136" s="3"/>
      <c r="O136" s="4"/>
      <c r="P136" s="4"/>
    </row>
    <row r="137" spans="1:16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3"/>
      <c r="L137" s="4"/>
      <c r="M137" s="4"/>
      <c r="N137" s="3"/>
      <c r="O137" s="4"/>
      <c r="P137" s="4"/>
    </row>
    <row r="138" spans="1:16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3"/>
      <c r="L138" s="4"/>
      <c r="M138" s="4"/>
      <c r="N138" s="3"/>
      <c r="O138" s="4"/>
      <c r="P138" s="4"/>
    </row>
    <row r="139" spans="1:16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3"/>
      <c r="L139" s="4"/>
      <c r="M139" s="4"/>
      <c r="N139" s="3"/>
      <c r="O139" s="4"/>
      <c r="P139" s="4"/>
    </row>
    <row r="140" spans="1:16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3"/>
      <c r="L140" s="4"/>
      <c r="M140" s="4"/>
      <c r="N140" s="3"/>
      <c r="O140" s="4"/>
      <c r="P140" s="4"/>
    </row>
    <row r="141" spans="1:16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3"/>
      <c r="L141" s="4"/>
      <c r="M141" s="4"/>
      <c r="N141" s="3"/>
      <c r="O141" s="4"/>
      <c r="P141" s="4"/>
    </row>
    <row r="142" spans="1:16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3"/>
      <c r="L142" s="4"/>
      <c r="M142" s="4"/>
      <c r="N142" s="3"/>
      <c r="O142" s="4"/>
      <c r="P142" s="4"/>
    </row>
    <row r="143" spans="1:16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3"/>
      <c r="L143" s="4"/>
      <c r="M143" s="4"/>
      <c r="N143" s="3"/>
      <c r="O143" s="4"/>
      <c r="P143" s="4"/>
    </row>
    <row r="144" spans="1:16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3"/>
      <c r="L144" s="4"/>
      <c r="M144" s="4"/>
      <c r="N144" s="3"/>
      <c r="O144" s="4"/>
      <c r="P144" s="4"/>
    </row>
    <row r="145" spans="1:16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3"/>
      <c r="L145" s="4"/>
      <c r="M145" s="4"/>
      <c r="N145" s="3"/>
      <c r="O145" s="4"/>
      <c r="P145" s="4"/>
    </row>
    <row r="146" spans="1:16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3"/>
      <c r="L146" s="4"/>
      <c r="M146" s="4"/>
      <c r="N146" s="3"/>
      <c r="O146" s="4"/>
      <c r="P146" s="4"/>
    </row>
    <row r="147" spans="1:16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3"/>
      <c r="L147" s="4"/>
      <c r="M147" s="4"/>
      <c r="N147" s="3"/>
      <c r="O147" s="4"/>
      <c r="P147" s="4"/>
    </row>
    <row r="148" spans="1:16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3"/>
      <c r="L148" s="4"/>
      <c r="M148" s="4"/>
      <c r="N148" s="3"/>
      <c r="O148" s="4"/>
      <c r="P148" s="4"/>
    </row>
    <row r="149" spans="1:16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3"/>
      <c r="L149" s="4"/>
      <c r="M149" s="4"/>
      <c r="N149" s="3"/>
      <c r="O149" s="4"/>
      <c r="P149" s="4"/>
    </row>
    <row r="150" spans="1:16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3"/>
      <c r="L150" s="4"/>
      <c r="M150" s="4"/>
      <c r="N150" s="3"/>
      <c r="O150" s="4"/>
      <c r="P150" s="4"/>
    </row>
    <row r="151" spans="1:16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3"/>
      <c r="L151" s="4"/>
      <c r="M151" s="4"/>
      <c r="N151" s="3"/>
      <c r="O151" s="4"/>
      <c r="P151" s="4"/>
    </row>
    <row r="152" spans="1:16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3"/>
      <c r="L152" s="4"/>
      <c r="M152" s="4"/>
      <c r="N152" s="3"/>
      <c r="O152" s="4"/>
      <c r="P152" s="4"/>
    </row>
    <row r="153" spans="1:16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3"/>
      <c r="L153" s="4"/>
      <c r="M153" s="4"/>
      <c r="N153" s="3"/>
      <c r="O153" s="4"/>
      <c r="P153" s="4"/>
    </row>
    <row r="154" spans="1:16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3"/>
      <c r="L154" s="4"/>
      <c r="M154" s="4"/>
      <c r="N154" s="3"/>
      <c r="O154" s="4"/>
      <c r="P154" s="4"/>
    </row>
    <row r="155" spans="1:16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3"/>
      <c r="L155" s="4"/>
      <c r="M155" s="4"/>
      <c r="N155" s="3"/>
      <c r="O155" s="4"/>
      <c r="P155" s="4"/>
    </row>
    <row r="156" spans="1:16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3"/>
      <c r="L156" s="4"/>
      <c r="M156" s="4"/>
      <c r="N156" s="3"/>
      <c r="O156" s="4"/>
      <c r="P156" s="4"/>
    </row>
    <row r="157" spans="1:16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3"/>
      <c r="L157" s="4"/>
      <c r="M157" s="4"/>
      <c r="N157" s="3"/>
      <c r="O157" s="4"/>
      <c r="P157" s="4"/>
    </row>
    <row r="158" spans="1:16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3"/>
      <c r="L158" s="4"/>
      <c r="M158" s="4"/>
      <c r="N158" s="3"/>
      <c r="O158" s="4"/>
      <c r="P158" s="4"/>
    </row>
    <row r="159" spans="1:16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3"/>
      <c r="L159" s="4"/>
      <c r="M159" s="4"/>
      <c r="N159" s="3"/>
      <c r="O159" s="4"/>
      <c r="P159" s="4"/>
    </row>
    <row r="160" spans="1:16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3"/>
      <c r="L160" s="4"/>
      <c r="M160" s="4"/>
      <c r="N160" s="3"/>
      <c r="O160" s="4"/>
      <c r="P160" s="4"/>
    </row>
    <row r="161" spans="1:16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3"/>
      <c r="L161" s="4"/>
      <c r="M161" s="4"/>
      <c r="N161" s="3"/>
      <c r="O161" s="4"/>
      <c r="P161" s="4"/>
    </row>
    <row r="162" spans="1:16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3"/>
      <c r="L162" s="4"/>
      <c r="M162" s="4"/>
      <c r="N162" s="3"/>
      <c r="O162" s="4"/>
      <c r="P162" s="4"/>
    </row>
    <row r="163" spans="1:16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3"/>
      <c r="L163" s="4"/>
      <c r="M163" s="4"/>
      <c r="N163" s="3"/>
      <c r="O163" s="4"/>
      <c r="P163" s="4"/>
    </row>
    <row r="164" spans="1:16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3"/>
      <c r="L164" s="4"/>
      <c r="M164" s="4"/>
      <c r="N164" s="3"/>
      <c r="O164" s="4"/>
      <c r="P164" s="4"/>
    </row>
    <row r="165" spans="1:16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3"/>
      <c r="L165" s="4"/>
      <c r="M165" s="4"/>
      <c r="N165" s="3"/>
      <c r="O165" s="4"/>
      <c r="P165" s="4"/>
    </row>
    <row r="166" spans="1:16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3"/>
      <c r="L166" s="4"/>
      <c r="M166" s="4"/>
      <c r="N166" s="3"/>
      <c r="O166" s="4"/>
      <c r="P166" s="4"/>
    </row>
    <row r="167" spans="1:16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3"/>
      <c r="L167" s="4"/>
      <c r="M167" s="4"/>
      <c r="N167" s="3"/>
      <c r="O167" s="4"/>
      <c r="P167" s="4"/>
    </row>
    <row r="168" spans="1:16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3"/>
      <c r="L168" s="4"/>
      <c r="M168" s="4"/>
      <c r="N168" s="3"/>
      <c r="O168" s="4"/>
      <c r="P168" s="4"/>
    </row>
    <row r="169" spans="1:16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3"/>
      <c r="L169" s="4"/>
      <c r="M169" s="4"/>
      <c r="N169" s="3"/>
      <c r="O169" s="4"/>
      <c r="P169" s="4"/>
    </row>
    <row r="170" spans="1:16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3"/>
      <c r="L170" s="4"/>
      <c r="M170" s="4"/>
      <c r="N170" s="3"/>
      <c r="O170" s="4"/>
      <c r="P170" s="4"/>
    </row>
    <row r="171" spans="1:16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3"/>
      <c r="L171" s="4"/>
      <c r="M171" s="4"/>
      <c r="N171" s="3"/>
      <c r="O171" s="4"/>
      <c r="P171" s="4"/>
    </row>
    <row r="172" spans="1:16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3"/>
      <c r="L172" s="4"/>
      <c r="M172" s="4"/>
      <c r="N172" s="3"/>
      <c r="O172" s="4"/>
      <c r="P172" s="4"/>
    </row>
    <row r="173" spans="1:16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3"/>
      <c r="L173" s="4"/>
      <c r="M173" s="4"/>
      <c r="N173" s="3"/>
      <c r="O173" s="4"/>
      <c r="P173" s="4"/>
    </row>
    <row r="174" spans="1:16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3"/>
      <c r="L174" s="4"/>
      <c r="M174" s="4"/>
      <c r="N174" s="3"/>
      <c r="O174" s="4"/>
      <c r="P174" s="4"/>
    </row>
    <row r="175" spans="1:16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3"/>
      <c r="L175" s="4"/>
      <c r="M175" s="4"/>
      <c r="N175" s="3"/>
      <c r="O175" s="4"/>
      <c r="P175" s="4"/>
    </row>
    <row r="176" spans="1:16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3"/>
      <c r="L176" s="4"/>
      <c r="M176" s="4"/>
      <c r="N176" s="3"/>
      <c r="O176" s="4"/>
      <c r="P176" s="4"/>
    </row>
    <row r="177" spans="1:16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3"/>
      <c r="L177" s="4"/>
      <c r="M177" s="4"/>
      <c r="N177" s="3"/>
      <c r="O177" s="4"/>
      <c r="P177" s="4"/>
    </row>
    <row r="178" spans="1:16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3"/>
      <c r="L178" s="4"/>
      <c r="M178" s="4"/>
      <c r="N178" s="3"/>
      <c r="O178" s="4"/>
      <c r="P178" s="4"/>
    </row>
    <row r="179" spans="1:16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3"/>
      <c r="L179" s="4"/>
      <c r="M179" s="4"/>
      <c r="N179" s="3"/>
      <c r="O179" s="4"/>
      <c r="P179" s="4"/>
    </row>
    <row r="180" spans="1:16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3"/>
      <c r="L180" s="4"/>
      <c r="M180" s="4"/>
      <c r="N180" s="3"/>
      <c r="O180" s="4"/>
      <c r="P180" s="4"/>
    </row>
    <row r="181" spans="1:16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3"/>
      <c r="L181" s="4"/>
      <c r="M181" s="4"/>
      <c r="N181" s="3"/>
      <c r="O181" s="4"/>
      <c r="P181" s="4"/>
    </row>
    <row r="182" spans="1:16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3"/>
      <c r="L182" s="4"/>
      <c r="M182" s="4"/>
      <c r="N182" s="3"/>
      <c r="O182" s="4"/>
      <c r="P182" s="4"/>
    </row>
    <row r="183" spans="1:16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3"/>
      <c r="L183" s="4"/>
      <c r="M183" s="4"/>
      <c r="N183" s="3"/>
      <c r="O183" s="4"/>
      <c r="P183" s="4"/>
    </row>
    <row r="184" spans="1:16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3"/>
      <c r="L184" s="4"/>
      <c r="M184" s="4"/>
      <c r="N184" s="3"/>
      <c r="O184" s="4"/>
      <c r="P184" s="4"/>
    </row>
    <row r="185" spans="1:16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3"/>
      <c r="L185" s="4"/>
      <c r="M185" s="4"/>
      <c r="N185" s="3"/>
      <c r="O185" s="4"/>
      <c r="P185" s="4"/>
    </row>
    <row r="186" spans="1:16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3"/>
      <c r="L186" s="4"/>
      <c r="M186" s="4"/>
      <c r="N186" s="3"/>
      <c r="O186" s="4"/>
      <c r="P186" s="4"/>
    </row>
    <row r="187" spans="1:16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3"/>
      <c r="L187" s="4"/>
      <c r="M187" s="4"/>
      <c r="N187" s="3"/>
      <c r="O187" s="4"/>
      <c r="P187" s="4"/>
    </row>
    <row r="188" spans="1:16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3"/>
      <c r="L188" s="4"/>
      <c r="M188" s="4"/>
      <c r="N188" s="3"/>
      <c r="O188" s="4"/>
      <c r="P188" s="4"/>
    </row>
    <row r="189" spans="1:16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3"/>
      <c r="L189" s="4"/>
      <c r="M189" s="4"/>
      <c r="N189" s="3"/>
      <c r="O189" s="4"/>
      <c r="P189" s="4"/>
    </row>
    <row r="190" spans="1:16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3"/>
      <c r="L190" s="4"/>
      <c r="M190" s="4"/>
      <c r="N190" s="3"/>
      <c r="O190" s="4"/>
      <c r="P190" s="4"/>
    </row>
    <row r="191" spans="1:16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3"/>
      <c r="L191" s="4"/>
      <c r="M191" s="4"/>
      <c r="N191" s="3"/>
      <c r="O191" s="4"/>
      <c r="P191" s="4"/>
    </row>
    <row r="192" spans="1:16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3"/>
      <c r="L192" s="4"/>
      <c r="M192" s="4"/>
      <c r="N192" s="3"/>
      <c r="O192" s="4"/>
      <c r="P192" s="4"/>
    </row>
    <row r="193" spans="1:16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3"/>
      <c r="L193" s="4"/>
      <c r="M193" s="4"/>
      <c r="N193" s="3"/>
      <c r="O193" s="4"/>
      <c r="P193" s="4"/>
    </row>
    <row r="194" spans="1:16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3"/>
      <c r="L194" s="4"/>
      <c r="M194" s="4"/>
      <c r="N194" s="3"/>
      <c r="O194" s="4"/>
      <c r="P194" s="4"/>
    </row>
    <row r="195" spans="1:16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3"/>
      <c r="L195" s="4"/>
      <c r="M195" s="4"/>
      <c r="N195" s="3"/>
      <c r="O195" s="4"/>
      <c r="P195" s="4"/>
    </row>
    <row r="196" spans="1:16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3"/>
      <c r="L196" s="4"/>
      <c r="M196" s="4"/>
      <c r="N196" s="3"/>
      <c r="O196" s="4"/>
      <c r="P196" s="4"/>
    </row>
    <row r="197" spans="1:16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3"/>
      <c r="L197" s="4"/>
      <c r="M197" s="4"/>
      <c r="N197" s="3"/>
      <c r="O197" s="4"/>
      <c r="P197" s="4"/>
    </row>
    <row r="198" spans="1:16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3"/>
      <c r="L198" s="4"/>
      <c r="M198" s="4"/>
      <c r="N198" s="3"/>
      <c r="O198" s="4"/>
      <c r="P198" s="4"/>
    </row>
    <row r="199" spans="1:16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3"/>
      <c r="L199" s="4"/>
      <c r="M199" s="4"/>
      <c r="N199" s="3"/>
      <c r="O199" s="4"/>
      <c r="P199" s="4"/>
    </row>
    <row r="200" spans="1:16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3"/>
      <c r="L200" s="4"/>
      <c r="M200" s="4"/>
      <c r="N200" s="3"/>
      <c r="O200" s="4"/>
      <c r="P200" s="4"/>
    </row>
    <row r="201" spans="1:16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3"/>
      <c r="L201" s="4"/>
      <c r="M201" s="4"/>
      <c r="N201" s="3"/>
      <c r="O201" s="4"/>
      <c r="P201" s="4"/>
    </row>
    <row r="202" spans="1:16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3"/>
      <c r="L202" s="4"/>
      <c r="M202" s="4"/>
      <c r="N202" s="3"/>
      <c r="O202" s="4"/>
      <c r="P202" s="4"/>
    </row>
    <row r="203" spans="1:16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3"/>
      <c r="L203" s="4"/>
      <c r="M203" s="4"/>
      <c r="N203" s="3"/>
      <c r="O203" s="4"/>
      <c r="P203" s="4"/>
    </row>
    <row r="204" spans="1:16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3"/>
      <c r="L204" s="4"/>
      <c r="M204" s="4"/>
      <c r="N204" s="3"/>
      <c r="O204" s="4"/>
      <c r="P204" s="4"/>
    </row>
    <row r="205" spans="1:16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3"/>
      <c r="L205" s="4"/>
      <c r="M205" s="4"/>
      <c r="N205" s="3"/>
      <c r="O205" s="4"/>
      <c r="P205" s="4"/>
    </row>
    <row r="206" spans="1:16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3"/>
      <c r="L206" s="4"/>
      <c r="M206" s="4"/>
      <c r="N206" s="3"/>
      <c r="O206" s="4"/>
      <c r="P206" s="4"/>
    </row>
    <row r="207" spans="1:16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3"/>
      <c r="L207" s="4"/>
      <c r="M207" s="4"/>
      <c r="N207" s="3"/>
      <c r="O207" s="4"/>
      <c r="P207" s="4"/>
    </row>
    <row r="208" spans="1:16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3"/>
      <c r="L208" s="4"/>
      <c r="M208" s="4"/>
      <c r="N208" s="3"/>
      <c r="O208" s="4"/>
      <c r="P208" s="4"/>
    </row>
    <row r="209" spans="1:16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3"/>
      <c r="L209" s="4"/>
      <c r="M209" s="4"/>
      <c r="N209" s="3"/>
      <c r="O209" s="4"/>
      <c r="P209" s="4"/>
    </row>
    <row r="210" spans="1:16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3"/>
      <c r="L210" s="4"/>
      <c r="M210" s="4"/>
      <c r="N210" s="3"/>
      <c r="O210" s="4"/>
      <c r="P210" s="4"/>
    </row>
    <row r="211" spans="1:16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3"/>
      <c r="L211" s="4"/>
      <c r="M211" s="4"/>
      <c r="N211" s="3"/>
      <c r="O211" s="4"/>
      <c r="P211" s="4"/>
    </row>
    <row r="212" spans="1:16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3"/>
      <c r="L212" s="4"/>
      <c r="M212" s="4"/>
      <c r="N212" s="3"/>
      <c r="O212" s="4"/>
      <c r="P212" s="4"/>
    </row>
    <row r="213" spans="1:16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3"/>
      <c r="L213" s="4"/>
      <c r="M213" s="4"/>
      <c r="N213" s="3"/>
      <c r="O213" s="4"/>
      <c r="P213" s="4"/>
    </row>
    <row r="214" spans="1:16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3"/>
      <c r="L214" s="4"/>
      <c r="M214" s="4"/>
      <c r="N214" s="3"/>
      <c r="O214" s="4"/>
      <c r="P214" s="4"/>
    </row>
    <row r="215" spans="1:16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3"/>
      <c r="L215" s="4"/>
      <c r="M215" s="4"/>
      <c r="N215" s="3"/>
      <c r="O215" s="4"/>
      <c r="P215" s="4"/>
    </row>
    <row r="216" spans="1:16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3"/>
      <c r="L216" s="4"/>
      <c r="M216" s="4"/>
      <c r="N216" s="3"/>
      <c r="O216" s="4"/>
      <c r="P216" s="4"/>
    </row>
    <row r="217" spans="1:16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3"/>
      <c r="L217" s="4"/>
      <c r="M217" s="4"/>
      <c r="N217" s="3"/>
      <c r="O217" s="4"/>
      <c r="P217" s="4"/>
    </row>
    <row r="218" spans="1:16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3"/>
      <c r="L218" s="4"/>
      <c r="M218" s="4"/>
      <c r="N218" s="3"/>
      <c r="O218" s="4"/>
      <c r="P218" s="4"/>
    </row>
    <row r="219" spans="1:16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3"/>
      <c r="L219" s="4"/>
      <c r="M219" s="4"/>
      <c r="N219" s="3"/>
      <c r="O219" s="4"/>
      <c r="P219" s="4"/>
    </row>
    <row r="220" spans="1:16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3"/>
      <c r="L220" s="4"/>
      <c r="M220" s="4"/>
      <c r="N220" s="3"/>
      <c r="O220" s="4"/>
      <c r="P220" s="4"/>
    </row>
    <row r="221" spans="1:16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3"/>
      <c r="L221" s="4"/>
      <c r="M221" s="4"/>
      <c r="N221" s="3"/>
      <c r="O221" s="4"/>
      <c r="P221" s="4"/>
    </row>
    <row r="222" spans="1:16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3"/>
      <c r="L222" s="4"/>
      <c r="M222" s="4"/>
      <c r="N222" s="3"/>
      <c r="O222" s="4"/>
      <c r="P222" s="4"/>
    </row>
    <row r="223" spans="1:16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3"/>
      <c r="L223" s="4"/>
      <c r="M223" s="4"/>
      <c r="N223" s="3"/>
      <c r="O223" s="4"/>
      <c r="P223" s="4"/>
    </row>
    <row r="224" spans="1:16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3"/>
      <c r="L224" s="4"/>
      <c r="M224" s="4"/>
      <c r="N224" s="3"/>
      <c r="O224" s="4"/>
      <c r="P224" s="4"/>
    </row>
    <row r="225" spans="1:16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3"/>
      <c r="L225" s="4"/>
      <c r="M225" s="4"/>
      <c r="N225" s="3"/>
      <c r="O225" s="4"/>
      <c r="P225" s="4"/>
    </row>
  </sheetData>
  <mergeCells count="12">
    <mergeCell ref="A9:O9"/>
    <mergeCell ref="A14:O14"/>
    <mergeCell ref="A20:O20"/>
    <mergeCell ref="A32:O32"/>
    <mergeCell ref="A2:O2"/>
    <mergeCell ref="A3:A4"/>
    <mergeCell ref="A5:O5"/>
    <mergeCell ref="H3:J3"/>
    <mergeCell ref="K3:M3"/>
    <mergeCell ref="N3:P3"/>
    <mergeCell ref="B3:D3"/>
    <mergeCell ref="E3:G3"/>
  </mergeCells>
  <printOptions horizontalCentered="1"/>
  <pageMargins left="0.23622047244094491" right="0.15748031496062992" top="0.19685039370078741" bottom="0.27559055118110237" header="0.19685039370078741" footer="0.23622047244094491"/>
  <pageSetup paperSize="9" scale="63" orientation="landscape" r:id="rId1"/>
  <headerFooter>
    <oddFooter>&amp;CEstadística e Indicadores Oficiales del Vicerrectorado de Ordenación Académica y Profesorado
Curso 2019/20&amp;R11</oddFooter>
  </headerFooter>
  <ignoredErrors>
    <ignoredError sqref="M47 J47 G47 D4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GRADO</vt:lpstr>
      <vt:lpstr>GRADO!Área_de_impresión</vt:lpstr>
      <vt:lpstr>GRADO!Títulos_a_imprimir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 Fernandez, Emilio</dc:creator>
  <cp:lastModifiedBy>Magaldi Fernandez, Gloria</cp:lastModifiedBy>
  <cp:lastPrinted>2020-02-04T13:50:55Z</cp:lastPrinted>
  <dcterms:created xsi:type="dcterms:W3CDTF">2019-12-17T12:17:42Z</dcterms:created>
  <dcterms:modified xsi:type="dcterms:W3CDTF">2020-02-04T13:51:03Z</dcterms:modified>
</cp:coreProperties>
</file>